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Quarter 4\"/>
    </mc:Choice>
  </mc:AlternateContent>
  <xr:revisionPtr revIDLastSave="0" documentId="13_ncr:1_{A4A2B3E7-4B25-4626-AD10-733C59DD59A5}" xr6:coauthVersionLast="47" xr6:coauthVersionMax="47" xr10:uidLastSave="{00000000-0000-0000-0000-000000000000}"/>
  <bookViews>
    <workbookView xWindow="3870" yWindow="1815" windowWidth="13335" windowHeight="15405" xr2:uid="{00000000-000D-0000-FFFF-FFFF00000000}"/>
  </bookViews>
  <sheets>
    <sheet name="Country of Origin" sheetId="1" r:id="rId1"/>
    <sheet name="Input" sheetId="2" r:id="rId2"/>
  </sheets>
  <externalReferences>
    <externalReference r:id="rId3"/>
    <externalReference r:id="rId4"/>
    <externalReference r:id="rId5"/>
  </externalReferences>
  <definedNames>
    <definedName name="BECREV4">'[1]dropdown codes'!$E$1:$E$5055</definedName>
    <definedName name="_xlnm.Print_Area" localSheetId="0">'Country of Origin'!$A$1:$E$30</definedName>
    <definedName name="SITCREV3Codes">'[1]dropdown codes'!$C$1:$C$5238</definedName>
    <definedName name="SITCREV3DES">'[1]dropdown codes'!$F$1:$F$65536</definedName>
    <definedName name="SITCREV3DESCRIPTION">'[1]dropdown codes'!$F$2:$F$3102</definedName>
    <definedName name="Z_025E024F_7CCF_491D_8940_6B8B456CCFDB_.wvu.Cols" localSheetId="0" hidden="1">'Country of Origin'!$C:$E</definedName>
    <definedName name="Z_025E024F_7CCF_491D_8940_6B8B456CCFDB_.wvu.PrintArea" localSheetId="0" hidden="1">'Country of Origin'!$A$1:$E$30</definedName>
    <definedName name="Z_7D65B4C6_DFAF_4E24_ACC8_CC19958B08A6_.wvu.Cols" localSheetId="0" hidden="1">'Country of Origin'!$D:$D</definedName>
    <definedName name="Z_7D65B4C6_DFAF_4E24_ACC8_CC19958B08A6_.wvu.PrintTitles" localSheetId="0" hidden="1">'Country of Origin'!$1:$5</definedName>
    <definedName name="Z_BBF3016F_94A5_4C5F_8E29_9ABD794A71F2_.wvu.Cols" localSheetId="0" hidden="1">'Country of Origin'!$C:$E</definedName>
    <definedName name="Z_BBF3016F_94A5_4C5F_8E29_9ABD794A71F2_.wvu.PrintArea" localSheetId="0" hidden="1">'Country of Origin'!$A$1:$E$30</definedName>
    <definedName name="Z_C3504BD5_E77E_405B_8DFE_5933CA120679_.wvu.Cols" localSheetId="0" hidden="1">'Country of Origin'!$C:$E</definedName>
    <definedName name="Z_C3504BD5_E77E_405B_8DFE_5933CA120679_.wvu.PrintArea" localSheetId="0" hidden="1">'Country of Origin'!$A$1:$E$30</definedName>
    <definedName name="Z_E6CDCECE_1124_4464_B0B4_352AE3F41392_.wvu.Cols" localSheetId="0" hidden="1">'Country of Origin'!$C:$E</definedName>
    <definedName name="Z_E6CDCECE_1124_4464_B0B4_352AE3F41392_.wvu.PrintArea" localSheetId="0" hidden="1">'Country of Origin'!$A$1:$E$30</definedName>
  </definedName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C1" i="2"/>
  <c r="F1" i="2"/>
  <c r="E1" i="2"/>
  <c r="D1" i="2"/>
  <c r="F2" i="2"/>
  <c r="E2" i="2"/>
  <c r="D2" i="2"/>
  <c r="C2" i="2"/>
  <c r="B2" i="2"/>
  <c r="F46" i="2"/>
  <c r="E46" i="2"/>
  <c r="D46" i="2"/>
  <c r="F42" i="2"/>
  <c r="E42" i="2"/>
  <c r="D42" i="2"/>
  <c r="F39" i="2"/>
  <c r="E39" i="2"/>
  <c r="J28" i="2" s="1"/>
  <c r="D39" i="2"/>
  <c r="F36" i="2"/>
  <c r="E36" i="2"/>
  <c r="J26" i="2" s="1"/>
  <c r="D36" i="2"/>
  <c r="K26" i="2" s="1"/>
  <c r="F33" i="2"/>
  <c r="E33" i="2"/>
  <c r="J24" i="2" s="1"/>
  <c r="D33" i="2"/>
  <c r="K24" i="2" s="1"/>
  <c r="F30" i="2"/>
  <c r="E30" i="2"/>
  <c r="J22" i="2" s="1"/>
  <c r="D30" i="2"/>
  <c r="K22" i="2" s="1"/>
  <c r="F27" i="2"/>
  <c r="E27" i="2"/>
  <c r="J20" i="2" s="1"/>
  <c r="D27" i="2"/>
  <c r="K20" i="2" s="1"/>
  <c r="F24" i="2"/>
  <c r="E24" i="2"/>
  <c r="J18" i="2" s="1"/>
  <c r="D24" i="2"/>
  <c r="K18" i="2" s="1"/>
  <c r="F21" i="2"/>
  <c r="E21" i="2"/>
  <c r="J16" i="2" s="1"/>
  <c r="D21" i="2"/>
  <c r="K16" i="2" s="1"/>
  <c r="F18" i="2"/>
  <c r="E18" i="2"/>
  <c r="J14" i="2" s="1"/>
  <c r="D18" i="2"/>
  <c r="K14" i="2" s="1"/>
  <c r="F15" i="2"/>
  <c r="E15" i="2"/>
  <c r="J12" i="2" s="1"/>
  <c r="D15" i="2"/>
  <c r="K12" i="2" s="1"/>
  <c r="F12" i="2"/>
  <c r="E12" i="2"/>
  <c r="J10" i="2" s="1"/>
  <c r="D12" i="2"/>
  <c r="K10" i="2" s="1"/>
  <c r="F9" i="2"/>
  <c r="E9" i="2"/>
  <c r="J8" i="2" s="1"/>
  <c r="D9" i="2"/>
  <c r="K8" i="2" s="1"/>
  <c r="E4" i="2"/>
  <c r="D4" i="2"/>
  <c r="K3" i="2" s="1"/>
  <c r="E6" i="2"/>
  <c r="J6" i="2" s="1"/>
  <c r="D6" i="2"/>
  <c r="K6" i="2" s="1"/>
  <c r="F6" i="2"/>
  <c r="F4" i="2"/>
  <c r="J3" i="2"/>
  <c r="C39" i="2"/>
  <c r="B39" i="2"/>
  <c r="C46" i="2"/>
  <c r="B46" i="2"/>
  <c r="C42" i="2"/>
  <c r="B42" i="2"/>
  <c r="C36" i="2"/>
  <c r="B36" i="2"/>
  <c r="C33" i="2"/>
  <c r="B33" i="2"/>
  <c r="C30" i="2"/>
  <c r="B30" i="2"/>
  <c r="C27" i="2"/>
  <c r="B27" i="2"/>
  <c r="C24" i="2"/>
  <c r="B24" i="2"/>
  <c r="C21" i="2"/>
  <c r="B21" i="2"/>
  <c r="C18" i="2"/>
  <c r="B18" i="2"/>
  <c r="C15" i="2"/>
  <c r="B15" i="2"/>
  <c r="C12" i="2"/>
  <c r="B12" i="2"/>
  <c r="C9" i="2"/>
  <c r="B9" i="2"/>
  <c r="C6" i="2"/>
  <c r="B6" i="2"/>
  <c r="K28" i="2" l="1"/>
  <c r="L28" i="2" s="1"/>
  <c r="L8" i="2"/>
  <c r="L6" i="2"/>
  <c r="L20" i="2"/>
  <c r="L10" i="2"/>
  <c r="L18" i="2"/>
  <c r="L24" i="2"/>
  <c r="L22" i="2"/>
  <c r="L14" i="2"/>
  <c r="L26" i="2"/>
  <c r="L16" i="2"/>
  <c r="L12" i="2"/>
  <c r="J30" i="2"/>
  <c r="K30" i="2"/>
  <c r="L30" i="2" l="1"/>
</calcChain>
</file>

<file path=xl/sharedStrings.xml><?xml version="1.0" encoding="utf-8"?>
<sst xmlns="http://schemas.openxmlformats.org/spreadsheetml/2006/main" count="41" uniqueCount="24">
  <si>
    <t>Table 3. Imports by Country of Origin, CI$Million</t>
  </si>
  <si>
    <t>Country</t>
  </si>
  <si>
    <t>% change</t>
  </si>
  <si>
    <t>Others</t>
  </si>
  <si>
    <t>Total</t>
  </si>
  <si>
    <t>TOTAL IMPORTS</t>
  </si>
  <si>
    <t>USA</t>
  </si>
  <si>
    <t>JAM</t>
  </si>
  <si>
    <t>JPN</t>
  </si>
  <si>
    <t>GBR</t>
  </si>
  <si>
    <t>KOR</t>
  </si>
  <si>
    <t>CUB</t>
  </si>
  <si>
    <t>CAN</t>
  </si>
  <si>
    <t>CHE</t>
  </si>
  <si>
    <t>DEU</t>
  </si>
  <si>
    <t>PAN</t>
  </si>
  <si>
    <t>MEX</t>
  </si>
  <si>
    <t>January - December</t>
  </si>
  <si>
    <t>Notes:</t>
  </si>
  <si>
    <t>underestimated due to the shipment of Cayman Islands bound imports through Florida.</t>
  </si>
  <si>
    <t xml:space="preserve">1Figures on imports from the USA tend to be overstated  while those from other countries tend to be </t>
  </si>
  <si>
    <t>Output</t>
  </si>
  <si>
    <r>
      <t>2023</t>
    </r>
    <r>
      <rPr>
        <b/>
        <vertAlign val="superscript"/>
        <sz val="14"/>
        <rFont val="Calibri"/>
        <family val="2"/>
        <scheme val="minor"/>
      </rPr>
      <t>R</t>
    </r>
  </si>
  <si>
    <r>
      <t>2024</t>
    </r>
    <r>
      <rPr>
        <b/>
        <vertAlign val="superscript"/>
        <sz val="14"/>
        <rFont val="Calibri"/>
        <family val="2"/>
        <scheme val="minor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</si>
</sst>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-* #,##0.00_-;\-* #,##0.00_-;_-* &quot;-&quot;??_-;_-@_-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Book Antiqua"/>
      <family val="1"/>
    </font>
    <font>
      <sz val="14"/>
      <name val="Book Antiqua"/>
      <family val="1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name val="Book Antiqua"/>
      <family val="1"/>
    </font>
    <font>
      <sz val="14"/>
      <name val="Calibri"/>
      <family val="2"/>
      <scheme val="minor"/>
    </font>
    <font>
      <sz val="12"/>
      <color rgb="FFFFFFCC"/>
      <name val="Book Antiqua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vertAlign val="superscript"/>
      <sz val="14"/>
      <name val="Calibri"/>
      <family val="2"/>
      <scheme val="minor"/>
    </font>
    <font>
      <sz val="11"/>
      <name val="Arial"/>
      <family val="2"/>
    </font>
    <font>
      <b/>
      <sz val="11"/>
      <color indexed="16"/>
      <name val="Book Antiqua"/>
      <family val="1"/>
    </font>
    <font>
      <b/>
      <sz val="11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1"/>
    <xf numFmtId="0" fontId="2" fillId="0" borderId="0" xfId="1" applyFill="1"/>
    <xf numFmtId="0" fontId="4" fillId="0" borderId="1" xfId="1" applyFont="1" applyFill="1" applyBorder="1"/>
    <xf numFmtId="0" fontId="5" fillId="0" borderId="2" xfId="1" applyFont="1" applyFill="1" applyBorder="1"/>
    <xf numFmtId="0" fontId="5" fillId="0" borderId="7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4" fillId="0" borderId="4" xfId="1" applyFont="1" applyFill="1" applyBorder="1"/>
    <xf numFmtId="0" fontId="4" fillId="0" borderId="5" xfId="1" applyFont="1" applyFill="1" applyBorder="1"/>
    <xf numFmtId="0" fontId="3" fillId="0" borderId="8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4" fillId="0" borderId="9" xfId="1" applyFont="1" applyFill="1" applyBorder="1"/>
    <xf numFmtId="0" fontId="4" fillId="0" borderId="0" xfId="1" applyFont="1" applyFill="1" applyBorder="1"/>
    <xf numFmtId="0" fontId="4" fillId="0" borderId="10" xfId="1" applyFont="1" applyFill="1" applyBorder="1"/>
    <xf numFmtId="0" fontId="8" fillId="0" borderId="0" xfId="1" applyFont="1" applyFill="1" applyBorder="1"/>
    <xf numFmtId="43" fontId="4" fillId="0" borderId="9" xfId="2" applyNumberFormat="1" applyFont="1" applyFill="1" applyBorder="1"/>
    <xf numFmtId="164" fontId="4" fillId="0" borderId="10" xfId="3" applyNumberFormat="1" applyFont="1" applyFill="1" applyBorder="1"/>
    <xf numFmtId="164" fontId="4" fillId="0" borderId="10" xfId="1" applyNumberFormat="1" applyFont="1" applyFill="1" applyBorder="1"/>
    <xf numFmtId="0" fontId="9" fillId="0" borderId="11" xfId="1" applyFont="1" applyFill="1" applyBorder="1"/>
    <xf numFmtId="0" fontId="5" fillId="0" borderId="12" xfId="1" applyFont="1" applyFill="1" applyBorder="1"/>
    <xf numFmtId="43" fontId="3" fillId="0" borderId="13" xfId="4" applyNumberFormat="1" applyFont="1" applyFill="1" applyBorder="1"/>
    <xf numFmtId="164" fontId="3" fillId="0" borderId="13" xfId="3" applyNumberFormat="1" applyFont="1" applyFill="1" applyBorder="1"/>
    <xf numFmtId="0" fontId="13" fillId="2" borderId="0" xfId="0" applyFont="1" applyFill="1"/>
    <xf numFmtId="0" fontId="0" fillId="2" borderId="0" xfId="0" applyFill="1"/>
    <xf numFmtId="0" fontId="13" fillId="2" borderId="17" xfId="0" applyFont="1" applyFill="1" applyBorder="1"/>
    <xf numFmtId="0" fontId="13" fillId="2" borderId="0" xfId="0" applyFont="1" applyFill="1" applyBorder="1"/>
    <xf numFmtId="0" fontId="0" fillId="2" borderId="0" xfId="0" applyFill="1" applyBorder="1"/>
    <xf numFmtId="0" fontId="16" fillId="0" borderId="18" xfId="13" applyFont="1" applyBorder="1" applyAlignment="1">
      <alignment horizontal="right"/>
    </xf>
    <xf numFmtId="0" fontId="13" fillId="2" borderId="19" xfId="0" applyFont="1" applyFill="1" applyBorder="1"/>
    <xf numFmtId="0" fontId="13" fillId="2" borderId="20" xfId="0" applyFont="1" applyFill="1" applyBorder="1"/>
    <xf numFmtId="0" fontId="18" fillId="2" borderId="20" xfId="0" applyFont="1" applyFill="1" applyBorder="1"/>
    <xf numFmtId="0" fontId="15" fillId="2" borderId="20" xfId="0" applyFont="1" applyFill="1" applyBorder="1" applyAlignment="1">
      <alignment horizontal="right"/>
    </xf>
    <xf numFmtId="0" fontId="15" fillId="2" borderId="21" xfId="13" applyFont="1" applyFill="1" applyBorder="1" applyAlignment="1">
      <alignment horizontal="right"/>
    </xf>
    <xf numFmtId="0" fontId="13" fillId="2" borderId="14" xfId="0" applyFont="1" applyFill="1" applyBorder="1"/>
    <xf numFmtId="0" fontId="13" fillId="2" borderId="15" xfId="0" applyFont="1" applyFill="1" applyBorder="1"/>
    <xf numFmtId="0" fontId="0" fillId="2" borderId="15" xfId="0" applyFill="1" applyBorder="1"/>
    <xf numFmtId="0" fontId="2" fillId="2" borderId="15" xfId="0" applyFont="1" applyFill="1" applyBorder="1"/>
    <xf numFmtId="0" fontId="0" fillId="2" borderId="16" xfId="0" applyFill="1" applyBorder="1"/>
    <xf numFmtId="0" fontId="19" fillId="2" borderId="0" xfId="0" applyFont="1" applyFill="1" applyBorder="1"/>
    <xf numFmtId="43" fontId="13" fillId="2" borderId="0" xfId="0" applyNumberFormat="1" applyFont="1" applyFill="1" applyBorder="1"/>
    <xf numFmtId="164" fontId="20" fillId="2" borderId="18" xfId="3" applyNumberFormat="1" applyFont="1" applyFill="1" applyBorder="1"/>
    <xf numFmtId="164" fontId="17" fillId="2" borderId="0" xfId="3" applyNumberFormat="1" applyFont="1" applyFill="1" applyBorder="1"/>
    <xf numFmtId="0" fontId="0" fillId="0" borderId="18" xfId="0" applyBorder="1"/>
    <xf numFmtId="0" fontId="2" fillId="2" borderId="0" xfId="0" applyFont="1" applyFill="1" applyBorder="1"/>
    <xf numFmtId="43" fontId="0" fillId="2" borderId="0" xfId="0" applyNumberFormat="1" applyFill="1" applyBorder="1"/>
    <xf numFmtId="164" fontId="2" fillId="2" borderId="0" xfId="0" applyNumberFormat="1" applyFont="1" applyFill="1" applyBorder="1"/>
    <xf numFmtId="43" fontId="18" fillId="2" borderId="20" xfId="5" applyNumberFormat="1" applyFont="1" applyFill="1" applyBorder="1"/>
    <xf numFmtId="164" fontId="0" fillId="2" borderId="18" xfId="3" applyNumberFormat="1" applyFont="1" applyFill="1" applyBorder="1"/>
    <xf numFmtId="0" fontId="15" fillId="2" borderId="0" xfId="0" applyFont="1" applyFill="1" applyBorder="1"/>
    <xf numFmtId="166" fontId="0" fillId="2" borderId="18" xfId="0" applyNumberFormat="1" applyFill="1" applyBorder="1"/>
    <xf numFmtId="0" fontId="21" fillId="2" borderId="0" xfId="0" applyFont="1" applyFill="1" applyBorder="1" applyAlignment="1">
      <alignment horizontal="center" vertical="center"/>
    </xf>
    <xf numFmtId="0" fontId="0" fillId="2" borderId="18" xfId="0" applyFill="1" applyBorder="1"/>
    <xf numFmtId="0" fontId="21" fillId="2" borderId="2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left" wrapText="1"/>
    </xf>
    <xf numFmtId="0" fontId="13" fillId="2" borderId="20" xfId="0" applyFont="1" applyFill="1" applyBorder="1" applyAlignment="1">
      <alignment wrapText="1"/>
    </xf>
    <xf numFmtId="0" fontId="0" fillId="2" borderId="21" xfId="0" applyFill="1" applyBorder="1"/>
    <xf numFmtId="0" fontId="2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Continuous"/>
    </xf>
    <xf numFmtId="0" fontId="13" fillId="4" borderId="0" xfId="0" applyFont="1" applyFill="1" applyBorder="1"/>
    <xf numFmtId="0" fontId="19" fillId="4" borderId="0" xfId="0" applyFont="1" applyFill="1" applyBorder="1"/>
    <xf numFmtId="43" fontId="13" fillId="4" borderId="0" xfId="0" applyNumberFormat="1" applyFont="1" applyFill="1" applyBorder="1"/>
    <xf numFmtId="164" fontId="20" fillId="4" borderId="18" xfId="3" applyNumberFormat="1" applyFont="1" applyFill="1" applyBorder="1"/>
    <xf numFmtId="164" fontId="23" fillId="2" borderId="21" xfId="3" applyNumberFormat="1" applyFont="1" applyFill="1" applyBorder="1"/>
    <xf numFmtId="0" fontId="3" fillId="2" borderId="8" xfId="1" applyFont="1" applyFill="1" applyBorder="1" applyAlignment="1">
      <alignment horizontal="center"/>
    </xf>
    <xf numFmtId="0" fontId="4" fillId="2" borderId="9" xfId="1" applyFont="1" applyFill="1" applyBorder="1"/>
    <xf numFmtId="0" fontId="4" fillId="2" borderId="10" xfId="1" applyFont="1" applyFill="1" applyBorder="1"/>
    <xf numFmtId="43" fontId="4" fillId="2" borderId="9" xfId="2" applyNumberFormat="1" applyFont="1" applyFill="1" applyBorder="1"/>
    <xf numFmtId="0" fontId="5" fillId="2" borderId="2" xfId="1" applyFont="1" applyFill="1" applyBorder="1"/>
    <xf numFmtId="0" fontId="4" fillId="2" borderId="5" xfId="1" applyFont="1" applyFill="1" applyBorder="1"/>
    <xf numFmtId="0" fontId="4" fillId="2" borderId="0" xfId="1" applyFont="1" applyFill="1" applyBorder="1"/>
    <xf numFmtId="0" fontId="8" fillId="2" borderId="0" xfId="1" applyFont="1" applyFill="1" applyBorder="1"/>
    <xf numFmtId="0" fontId="0" fillId="4" borderId="10" xfId="0" applyFill="1" applyBorder="1"/>
    <xf numFmtId="43" fontId="3" fillId="2" borderId="7" xfId="4" applyNumberFormat="1" applyFont="1" applyFill="1" applyBorder="1"/>
    <xf numFmtId="0" fontId="2" fillId="4" borderId="12" xfId="1" applyFill="1" applyBorder="1"/>
    <xf numFmtId="0" fontId="7" fillId="2" borderId="4" xfId="1" applyFont="1" applyFill="1" applyBorder="1" applyAlignment="1">
      <alignment horizontal="center"/>
    </xf>
    <xf numFmtId="164" fontId="4" fillId="2" borderId="9" xfId="3" applyNumberFormat="1" applyFont="1" applyFill="1" applyBorder="1"/>
    <xf numFmtId="164" fontId="4" fillId="2" borderId="9" xfId="1" applyNumberFormat="1" applyFont="1" applyFill="1" applyBorder="1"/>
    <xf numFmtId="164" fontId="3" fillId="2" borderId="1" xfId="3" applyNumberFormat="1" applyFont="1" applyFill="1" applyBorder="1"/>
    <xf numFmtId="0" fontId="5" fillId="2" borderId="0" xfId="1" applyFont="1" applyFill="1" applyBorder="1"/>
    <xf numFmtId="0" fontId="5" fillId="2" borderId="10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24" fillId="4" borderId="12" xfId="0" applyFont="1" applyFill="1" applyBorder="1"/>
    <xf numFmtId="0" fontId="0" fillId="4" borderId="12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3" xfId="0" applyFill="1" applyBorder="1"/>
    <xf numFmtId="0" fontId="0" fillId="4" borderId="1" xfId="0" applyFill="1" applyBorder="1"/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14" fillId="2" borderId="0" xfId="0" applyFont="1" applyFill="1" applyAlignment="1">
      <alignment horizontal="right"/>
    </xf>
    <xf numFmtId="0" fontId="15" fillId="3" borderId="0" xfId="0" applyFont="1" applyFill="1" applyBorder="1" applyAlignment="1">
      <alignment horizontal="center"/>
    </xf>
  </cellXfs>
  <cellStyles count="19">
    <cellStyle name="Comma 2" xfId="2" xr:uid="{00000000-0005-0000-0000-000000000000}"/>
    <cellStyle name="Comma 3" xfId="5" xr:uid="{00000000-0005-0000-0000-000001000000}"/>
    <cellStyle name="Comma 4" xfId="6" xr:uid="{00000000-0005-0000-0000-000002000000}"/>
    <cellStyle name="Comma 5" xfId="7" xr:uid="{00000000-0005-0000-0000-000003000000}"/>
    <cellStyle name="Comma 6" xfId="8" xr:uid="{00000000-0005-0000-0000-000004000000}"/>
    <cellStyle name="Comma_TRADE  Tables 2010 1 qtr" xfId="4" xr:uid="{00000000-0005-0000-0000-000005000000}"/>
    <cellStyle name="Currency 2" xfId="9" xr:uid="{00000000-0005-0000-0000-000006000000}"/>
    <cellStyle name="Normal" xfId="0" builtinId="0"/>
    <cellStyle name="Normal 2" xfId="10" xr:uid="{00000000-0005-0000-0000-000008000000}"/>
    <cellStyle name="Normal 2 2" xfId="11" xr:uid="{00000000-0005-0000-0000-000009000000}"/>
    <cellStyle name="Normal 2 3" xfId="12" xr:uid="{00000000-0005-0000-0000-00000A000000}"/>
    <cellStyle name="Normal 3" xfId="13" xr:uid="{00000000-0005-0000-0000-00000B000000}"/>
    <cellStyle name="Normal 4" xfId="1" xr:uid="{00000000-0005-0000-0000-00000C000000}"/>
    <cellStyle name="Normal 5" xfId="14" xr:uid="{00000000-0005-0000-0000-00000D000000}"/>
    <cellStyle name="Percent 2" xfId="3" xr:uid="{00000000-0005-0000-0000-00000E000000}"/>
    <cellStyle name="Percent 2 2" xfId="15" xr:uid="{00000000-0005-0000-0000-00000F000000}"/>
    <cellStyle name="Percent 3" xfId="16" xr:uid="{00000000-0005-0000-0000-000010000000}"/>
    <cellStyle name="Percent 4" xfId="17" xr:uid="{00000000-0005-0000-0000-000011000000}"/>
    <cellStyle name="Percent 5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Imports%20by%20BEC/2008%20Cayman%20Imports%20by%20B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Annual%20Foreign%20Trade%20Reports/2025/2024%20Trade%20tables_%20la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Annual%20Foreign%20Trade%20Reports/2023/2023%20Trade%20tables_%20la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/>
      <sheetData sheetId="1"/>
      <sheetData sheetId="2"/>
      <sheetData sheetId="3">
        <row r="5">
          <cell r="A5" t="str">
            <v>001.11</v>
          </cell>
        </row>
      </sheetData>
      <sheetData sheetId="4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/>
      <sheetData sheetId="6">
        <row r="2">
          <cell r="F2" t="str">
            <v>00111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C rev 4 Table 2.4 (2)"/>
      <sheetName val="Table 2.8 Data dump"/>
      <sheetName val="Table 2.7 Quantity Value Dump"/>
      <sheetName val="Table 2.7 Quantity Value Report"/>
      <sheetName val="Trade Class Table"/>
      <sheetName val="Table 1.1 dump"/>
      <sheetName val="Table 1.1"/>
      <sheetName val="Table 1.2 dump"/>
      <sheetName val="Table 1.2"/>
      <sheetName val="Table 3.1 Exports dump"/>
      <sheetName val="Table 3.1 Exports"/>
      <sheetName val="Table 2.1"/>
      <sheetName val="Table 2.3 Imports By SITC Divis"/>
      <sheetName val="SITC rev 4 Table 2.4 dump-Step4"/>
      <sheetName val="Table 2.1 dump"/>
      <sheetName val="Table 2.2 Imports by SITC dump "/>
      <sheetName val="Table 2.2 Imports by SITC Sect"/>
      <sheetName val="Table 2.3 Rev3 dump"/>
      <sheetName val="Table 2.3 Rev3 to Rev4 "/>
      <sheetName val="Table 2.4 Imports by SITC Class"/>
      <sheetName val="Table 2.4a Country dump"/>
      <sheetName val="Table 2.4b Imports by Country"/>
      <sheetName val="Table 2.4a Imports by Country"/>
      <sheetName val="Table 2.6a BEC summary"/>
      <sheetName val="Table 2.5 Port dump"/>
      <sheetName val="Table 2.5 Port of Entry Report"/>
      <sheetName val="Table 2.6b BEC detail dump"/>
      <sheetName val="Table 2.6b BEC Detail Report"/>
      <sheetName val="Top Ten Countries"/>
      <sheetName val="Table 2.8 (2)"/>
      <sheetName val="Table 4.0 SITC rev 4 dump"/>
      <sheetName val="Table 4.0 SITC rev 4 Report"/>
      <sheetName val="Chart 1"/>
      <sheetName val="Chart 3"/>
      <sheetName val="Links to charts"/>
      <sheetName val="Annual by value &amp; country "/>
      <sheetName val="YTD by Region old"/>
      <sheetName val="Trade Totals check"/>
      <sheetName val="YTD by Region"/>
      <sheetName val="Map-By Region"/>
      <sheetName val="Transit Split Totals"/>
      <sheetName val="Fuels"/>
      <sheetName val="2023byport"/>
      <sheetName val="2022byport"/>
      <sheetName val="2021byport"/>
      <sheetName val="2020byport"/>
      <sheetName val="2022Tot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C3" t="str">
            <v>FOREIGN TRADE STATISTICS REPORT 2024</v>
          </cell>
        </row>
        <row r="6">
          <cell r="A6" t="str">
            <v>TABLE 2.5 (a): IMPORTS BY COUNTRY OF ORIGIN, 2020 - 2024</v>
          </cell>
        </row>
        <row r="8">
          <cell r="V8" t="str">
            <v>Percentage</v>
          </cell>
        </row>
        <row r="10">
          <cell r="T10" t="str">
            <v>2023R</v>
          </cell>
          <cell r="U10" t="str">
            <v>2024P</v>
          </cell>
          <cell r="V10" t="str">
            <v>2024/23</v>
          </cell>
        </row>
        <row r="12">
          <cell r="T12">
            <v>1225.4931495000001</v>
          </cell>
          <cell r="U12">
            <v>1308.9320355</v>
          </cell>
          <cell r="V12">
            <v>6.8085966889364302E-2</v>
          </cell>
        </row>
        <row r="15">
          <cell r="T15">
            <v>59.598603609999998</v>
          </cell>
          <cell r="U15">
            <v>65.355218370000003</v>
          </cell>
          <cell r="V15">
            <v>9.6589759009624077E-2</v>
          </cell>
        </row>
        <row r="18">
          <cell r="T18">
            <v>14.749951856999999</v>
          </cell>
          <cell r="U18">
            <v>17.238503327</v>
          </cell>
          <cell r="V18">
            <v>0.16871590457557928</v>
          </cell>
        </row>
        <row r="21">
          <cell r="T21">
            <v>37.814013840000001</v>
          </cell>
          <cell r="U21">
            <v>29.680385403999999</v>
          </cell>
          <cell r="V21">
            <v>-0.21509561165379854</v>
          </cell>
        </row>
        <row r="24">
          <cell r="T24">
            <v>5.8693455599999993</v>
          </cell>
          <cell r="U24">
            <v>6.8722929079999995</v>
          </cell>
          <cell r="V24">
            <v>0.17087890596102517</v>
          </cell>
        </row>
        <row r="27">
          <cell r="T27">
            <v>3.0538127369999999</v>
          </cell>
          <cell r="U27">
            <v>2.8809920569999994</v>
          </cell>
          <cell r="V27">
            <v>-5.6591773917930466E-2</v>
          </cell>
        </row>
        <row r="30">
          <cell r="T30">
            <v>9.5054468599999993</v>
          </cell>
          <cell r="U30">
            <v>11.947379980999999</v>
          </cell>
          <cell r="V30">
            <v>0.25689829809852838</v>
          </cell>
        </row>
        <row r="33">
          <cell r="T33">
            <v>16.168809704000001</v>
          </cell>
          <cell r="U33">
            <v>19.073423754</v>
          </cell>
          <cell r="V33">
            <v>0.17964303515065971</v>
          </cell>
        </row>
        <row r="36">
          <cell r="T36">
            <v>11.883418258000001</v>
          </cell>
          <cell r="U36">
            <v>19.171235495999998</v>
          </cell>
          <cell r="V36">
            <v>0.6132761701872933</v>
          </cell>
        </row>
        <row r="39">
          <cell r="T39">
            <v>10.444699386999998</v>
          </cell>
          <cell r="U39">
            <v>11.053196011000001</v>
          </cell>
          <cell r="V39">
            <v>5.8258892999579093E-2</v>
          </cell>
        </row>
        <row r="42">
          <cell r="T42">
            <v>10.034480524000001</v>
          </cell>
          <cell r="U42">
            <v>10.252336365</v>
          </cell>
          <cell r="V42">
            <v>2.171072438467947E-2</v>
          </cell>
        </row>
        <row r="45">
          <cell r="T45">
            <v>0.93375717899999999</v>
          </cell>
          <cell r="U45">
            <v>0.98813018600000002</v>
          </cell>
          <cell r="V45">
            <v>5.8230349627116595E-2</v>
          </cell>
        </row>
        <row r="48">
          <cell r="T48">
            <v>121.08873808900012</v>
          </cell>
          <cell r="U48">
            <v>150.59804369</v>
          </cell>
          <cell r="V48">
            <v>0.2436998358948177</v>
          </cell>
        </row>
        <row r="52">
          <cell r="T52">
            <v>1526.6382271049999</v>
          </cell>
          <cell r="U52">
            <v>1654.043173049</v>
          </cell>
          <cell r="V52">
            <v>8.345457599709194E-2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C rev 4 Table 2.4 (2)"/>
      <sheetName val="Table 2.8 Data dump"/>
      <sheetName val="Table 2.8"/>
      <sheetName val="Table 2.8 Report"/>
      <sheetName val="Trade Class Table"/>
      <sheetName val="Table 1.1 dump"/>
      <sheetName val="Table 1.1"/>
      <sheetName val="Table 1.2 dump"/>
      <sheetName val="Table 1.2"/>
      <sheetName val="Table 3.1 Exports dump"/>
      <sheetName val="Table 3.1 Exports"/>
      <sheetName val="Table 2.1 dump"/>
      <sheetName val="Table 2.1"/>
      <sheetName val="Table 2.3 Imports By SITC Divis"/>
      <sheetName val="SITC rev 4 Table 2.4 dump-Step4"/>
      <sheetName val="Table 2.2 Imports by SITC dump "/>
      <sheetName val="Table 2.2 Imports by SITC Sect"/>
      <sheetName val="Table 2.3 Rev3 dump"/>
      <sheetName val="Table 2.3 Rev3 to Rev4 "/>
      <sheetName val="Table 2.4 Imports by SITC Class"/>
      <sheetName val="Table 2.5a Country dump"/>
      <sheetName val="Table 2.5b Country"/>
      <sheetName val="Table 2.5a Imports by Country"/>
      <sheetName val="BEC 3"/>
      <sheetName val="Table 2.6 dump"/>
      <sheetName val="Table 2.6"/>
      <sheetName val="Broad Economic 2.7a dump "/>
      <sheetName val="Broad Economic Category 2.7a"/>
      <sheetName val="Top Ten Countries"/>
      <sheetName val="Table 2.8 (2)"/>
      <sheetName val="Table 4.0 SITC rev 4 dump"/>
      <sheetName val="Table 4 SITC rev 4 Report"/>
      <sheetName val="Chart 1"/>
      <sheetName val="Chart 3"/>
      <sheetName val="Links to charts"/>
      <sheetName val="Annual by value &amp; country "/>
      <sheetName val="YTD by Region old"/>
      <sheetName val="Trade Totals check"/>
      <sheetName val="YTD by Region"/>
      <sheetName val="Map-By Region"/>
      <sheetName val="2023byport"/>
      <sheetName val="2022byport"/>
      <sheetName val="2021byport"/>
      <sheetName val="2020byport"/>
      <sheetName val="2022Totals"/>
      <sheetName val="Table 2.9 SITC by Count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B12" t="str">
            <v>USA</v>
          </cell>
          <cell r="C12" t="str">
            <v>United States1</v>
          </cell>
        </row>
        <row r="15">
          <cell r="B15" t="str">
            <v>JAM</v>
          </cell>
          <cell r="C15" t="str">
            <v>Jamaica</v>
          </cell>
        </row>
        <row r="18">
          <cell r="B18" t="str">
            <v>JPN</v>
          </cell>
          <cell r="C18" t="str">
            <v>Japan</v>
          </cell>
        </row>
        <row r="21">
          <cell r="B21" t="str">
            <v>GBR</v>
          </cell>
          <cell r="C21" t="str">
            <v>United Kingdom</v>
          </cell>
        </row>
        <row r="24">
          <cell r="B24"/>
          <cell r="C24" t="str">
            <v>South Korea</v>
          </cell>
        </row>
        <row r="27">
          <cell r="B27" t="str">
            <v>CUB</v>
          </cell>
          <cell r="C27" t="str">
            <v>Cuba</v>
          </cell>
        </row>
        <row r="30">
          <cell r="B30" t="str">
            <v>CAN</v>
          </cell>
          <cell r="C30" t="str">
            <v>Canada</v>
          </cell>
        </row>
        <row r="33">
          <cell r="B33" t="str">
            <v>CHE</v>
          </cell>
          <cell r="C33" t="str">
            <v>Switzerland</v>
          </cell>
        </row>
        <row r="36">
          <cell r="B36" t="str">
            <v>DEU</v>
          </cell>
          <cell r="C36" t="str">
            <v>Germany</v>
          </cell>
        </row>
        <row r="39">
          <cell r="B39" t="str">
            <v>MEX</v>
          </cell>
          <cell r="C39" t="str">
            <v>Panama</v>
          </cell>
        </row>
        <row r="42">
          <cell r="B42"/>
          <cell r="C42" t="str">
            <v>Mexico</v>
          </cell>
        </row>
        <row r="45">
          <cell r="B45" t="str">
            <v>KOR</v>
          </cell>
          <cell r="C45" t="str">
            <v>Curacao</v>
          </cell>
        </row>
        <row r="48">
          <cell r="B48"/>
          <cell r="C48" t="str">
            <v xml:space="preserve">Other </v>
          </cell>
        </row>
        <row r="52">
          <cell r="B52"/>
          <cell r="C52" t="str">
            <v>TOTAL IMPORTS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643">
          <cell r="K1643">
            <v>9.8312000000000008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abSelected="1" zoomScale="90" zoomScaleNormal="90" workbookViewId="0">
      <pane ySplit="4" topLeftCell="A5" activePane="bottomLeft" state="frozen"/>
      <selection pane="bottomLeft" activeCell="A6" sqref="A6"/>
    </sheetView>
  </sheetViews>
  <sheetFormatPr defaultColWidth="9.140625" defaultRowHeight="15" x14ac:dyDescent="0.25"/>
  <cols>
    <col min="1" max="1" width="1.85546875" style="1" customWidth="1"/>
    <col min="2" max="2" width="34.28515625" style="1" customWidth="1"/>
    <col min="3" max="4" width="20.5703125" style="1" customWidth="1"/>
    <col min="5" max="5" width="15.42578125" style="1" customWidth="1"/>
    <col min="6" max="8" width="9.140625" style="1"/>
    <col min="16" max="16384" width="9.140625" style="1"/>
  </cols>
  <sheetData>
    <row r="1" spans="1:5" ht="18.75" x14ac:dyDescent="0.3">
      <c r="A1" s="87" t="s">
        <v>0</v>
      </c>
      <c r="B1" s="88"/>
      <c r="C1" s="88"/>
      <c r="D1" s="88"/>
      <c r="E1" s="89"/>
    </row>
    <row r="2" spans="1:5" ht="19.5" thickBot="1" x14ac:dyDescent="0.35">
      <c r="A2" s="90" t="s">
        <v>17</v>
      </c>
      <c r="B2" s="91"/>
      <c r="C2" s="91"/>
      <c r="D2" s="91"/>
      <c r="E2" s="92"/>
    </row>
    <row r="3" spans="1:5" ht="18.75" customHeight="1" x14ac:dyDescent="0.3">
      <c r="A3" s="3"/>
      <c r="B3" s="4" t="s">
        <v>1</v>
      </c>
      <c r="C3" s="5" t="s">
        <v>23</v>
      </c>
      <c r="D3" s="5" t="s">
        <v>22</v>
      </c>
      <c r="E3" s="6" t="s">
        <v>2</v>
      </c>
    </row>
    <row r="4" spans="1:5" ht="19.5" thickBot="1" x14ac:dyDescent="0.35">
      <c r="A4" s="7"/>
      <c r="B4" s="8"/>
      <c r="C4" s="9"/>
      <c r="D4" s="9"/>
      <c r="E4" s="10"/>
    </row>
    <row r="5" spans="1:5" ht="18.75" x14ac:dyDescent="0.3">
      <c r="A5" s="11"/>
      <c r="B5" s="12"/>
      <c r="C5" s="13"/>
      <c r="D5" s="13"/>
      <c r="E5" s="13"/>
    </row>
    <row r="6" spans="1:5" ht="18.75" x14ac:dyDescent="0.3">
      <c r="A6" s="11"/>
      <c r="B6" s="14" t="s">
        <v>6</v>
      </c>
      <c r="C6" s="15">
        <v>1308.9320355</v>
      </c>
      <c r="D6" s="15">
        <v>1225.492614539</v>
      </c>
      <c r="E6" s="16">
        <v>6.8085966889364302E-2</v>
      </c>
    </row>
    <row r="7" spans="1:5" ht="18.75" x14ac:dyDescent="0.3">
      <c r="A7" s="11"/>
      <c r="B7" s="14"/>
      <c r="C7" s="15"/>
      <c r="D7" s="15"/>
      <c r="E7" s="17"/>
    </row>
    <row r="8" spans="1:5" ht="18.75" x14ac:dyDescent="0.3">
      <c r="A8" s="11"/>
      <c r="B8" s="14" t="s">
        <v>7</v>
      </c>
      <c r="C8" s="15">
        <v>65.355218370000003</v>
      </c>
      <c r="D8" s="15">
        <v>59.599002640000002</v>
      </c>
      <c r="E8" s="16">
        <v>9.6589759009624077E-2</v>
      </c>
    </row>
    <row r="9" spans="1:5" ht="18.75" x14ac:dyDescent="0.3">
      <c r="A9" s="11"/>
      <c r="B9" s="14"/>
      <c r="C9" s="15"/>
      <c r="D9" s="15"/>
      <c r="E9" s="17"/>
    </row>
    <row r="10" spans="1:5" ht="18.75" x14ac:dyDescent="0.3">
      <c r="A10" s="11"/>
      <c r="B10" s="14" t="s">
        <v>8</v>
      </c>
      <c r="C10" s="15">
        <v>17.238503327</v>
      </c>
      <c r="D10" s="15">
        <v>14.749951857000001</v>
      </c>
      <c r="E10" s="16">
        <v>0.16871590457557928</v>
      </c>
    </row>
    <row r="11" spans="1:5" ht="18.75" x14ac:dyDescent="0.3">
      <c r="A11" s="11"/>
      <c r="B11" s="14"/>
      <c r="C11" s="15"/>
      <c r="D11" s="15"/>
      <c r="E11" s="17"/>
    </row>
    <row r="12" spans="1:5" ht="18.75" x14ac:dyDescent="0.3">
      <c r="A12" s="11"/>
      <c r="B12" s="14" t="s">
        <v>9</v>
      </c>
      <c r="C12" s="15">
        <v>29.680385403999999</v>
      </c>
      <c r="D12" s="15">
        <v>37.814013840999998</v>
      </c>
      <c r="E12" s="16">
        <v>-0.21509561165379854</v>
      </c>
    </row>
    <row r="13" spans="1:5" ht="18.75" x14ac:dyDescent="0.3">
      <c r="A13" s="11"/>
      <c r="B13" s="14"/>
      <c r="C13" s="15"/>
      <c r="D13" s="15"/>
      <c r="E13" s="16"/>
    </row>
    <row r="14" spans="1:5" ht="18.75" x14ac:dyDescent="0.3">
      <c r="A14" s="11"/>
      <c r="B14" s="14" t="s">
        <v>10</v>
      </c>
      <c r="C14" s="15">
        <v>6.8722929079999995</v>
      </c>
      <c r="D14" s="15">
        <v>5.8693455609999994</v>
      </c>
      <c r="E14" s="16">
        <v>0.17087890596102517</v>
      </c>
    </row>
    <row r="15" spans="1:5" ht="18.75" x14ac:dyDescent="0.3">
      <c r="A15" s="11"/>
      <c r="B15" s="14"/>
      <c r="C15" s="15"/>
      <c r="D15" s="15"/>
      <c r="E15" s="17"/>
    </row>
    <row r="16" spans="1:5" ht="18.75" x14ac:dyDescent="0.3">
      <c r="A16" s="11"/>
      <c r="B16" s="14" t="s">
        <v>11</v>
      </c>
      <c r="C16" s="15">
        <v>2.8809920569999994</v>
      </c>
      <c r="D16" s="15">
        <v>3.0538127370000003</v>
      </c>
      <c r="E16" s="16">
        <v>-5.6591773917930466E-2</v>
      </c>
    </row>
    <row r="17" spans="1:5" ht="18.75" x14ac:dyDescent="0.3">
      <c r="A17" s="11"/>
      <c r="B17" s="14"/>
      <c r="C17" s="15"/>
      <c r="D17" s="15"/>
      <c r="E17" s="17"/>
    </row>
    <row r="18" spans="1:5" ht="18.75" x14ac:dyDescent="0.3">
      <c r="A18" s="11"/>
      <c r="B18" s="14" t="s">
        <v>12</v>
      </c>
      <c r="C18" s="15">
        <v>11.947379980999999</v>
      </c>
      <c r="D18" s="15">
        <v>9.5054468599999993</v>
      </c>
      <c r="E18" s="16">
        <v>0.25689829809852838</v>
      </c>
    </row>
    <row r="19" spans="1:5" ht="18.75" x14ac:dyDescent="0.3">
      <c r="A19" s="11"/>
      <c r="B19" s="14"/>
      <c r="C19" s="15"/>
      <c r="D19" s="15"/>
      <c r="E19" s="17"/>
    </row>
    <row r="20" spans="1:5" ht="18.75" x14ac:dyDescent="0.3">
      <c r="A20" s="11"/>
      <c r="B20" s="14" t="s">
        <v>13</v>
      </c>
      <c r="C20" s="15">
        <v>19.073423754</v>
      </c>
      <c r="D20" s="15">
        <v>16.168809705000001</v>
      </c>
      <c r="E20" s="16">
        <v>0.17964303515065971</v>
      </c>
    </row>
    <row r="21" spans="1:5" ht="18.75" x14ac:dyDescent="0.3">
      <c r="A21" s="11"/>
      <c r="B21" s="14"/>
      <c r="C21" s="15"/>
      <c r="D21" s="15"/>
      <c r="E21" s="17"/>
    </row>
    <row r="22" spans="1:5" ht="18.75" x14ac:dyDescent="0.3">
      <c r="A22" s="11"/>
      <c r="B22" s="14" t="s">
        <v>14</v>
      </c>
      <c r="C22" s="15">
        <v>19.171235495999998</v>
      </c>
      <c r="D22" s="15">
        <v>11.883418258999999</v>
      </c>
      <c r="E22" s="16">
        <v>0.6132761701872933</v>
      </c>
    </row>
    <row r="23" spans="1:5" ht="18.75" x14ac:dyDescent="0.3">
      <c r="A23" s="11"/>
      <c r="B23" s="14"/>
      <c r="C23" s="15"/>
      <c r="D23" s="15"/>
      <c r="E23" s="17"/>
    </row>
    <row r="24" spans="1:5" ht="18.75" x14ac:dyDescent="0.3">
      <c r="A24" s="11"/>
      <c r="B24" s="14" t="s">
        <v>15</v>
      </c>
      <c r="C24" s="15">
        <v>11.053196011000001</v>
      </c>
      <c r="D24" s="15">
        <v>10.444699386</v>
      </c>
      <c r="E24" s="16">
        <v>5.8258892999579093E-2</v>
      </c>
    </row>
    <row r="25" spans="1:5" ht="18.75" x14ac:dyDescent="0.3">
      <c r="A25" s="11"/>
      <c r="B25" s="14"/>
      <c r="C25" s="15"/>
      <c r="D25" s="15"/>
      <c r="E25" s="17"/>
    </row>
    <row r="26" spans="1:5" ht="18.75" x14ac:dyDescent="0.3">
      <c r="A26" s="11"/>
      <c r="B26" s="14" t="s">
        <v>16</v>
      </c>
      <c r="C26" s="15">
        <v>10.252336365</v>
      </c>
      <c r="D26" s="15">
        <v>10.034480524000001</v>
      </c>
      <c r="E26" s="16">
        <v>2.171072438467947E-2</v>
      </c>
    </row>
    <row r="27" spans="1:5" ht="18.75" x14ac:dyDescent="0.3">
      <c r="A27" s="11"/>
      <c r="B27" s="14"/>
      <c r="C27" s="15"/>
      <c r="D27" s="15"/>
      <c r="E27" s="17"/>
    </row>
    <row r="28" spans="1:5" ht="18.75" x14ac:dyDescent="0.3">
      <c r="A28" s="11"/>
      <c r="B28" s="14" t="s">
        <v>3</v>
      </c>
      <c r="C28" s="15">
        <v>151.586173876</v>
      </c>
      <c r="D28" s="15">
        <v>122.02249526100007</v>
      </c>
      <c r="E28" s="16">
        <v>0.24228056099876238</v>
      </c>
    </row>
    <row r="29" spans="1:5" ht="19.5" thickBot="1" x14ac:dyDescent="0.35">
      <c r="A29" s="11"/>
      <c r="B29" s="14"/>
      <c r="C29" s="15"/>
      <c r="D29" s="15"/>
      <c r="E29" s="17"/>
    </row>
    <row r="30" spans="1:5" ht="19.5" thickBot="1" x14ac:dyDescent="0.35">
      <c r="A30" s="18" t="s">
        <v>4</v>
      </c>
      <c r="B30" s="19" t="s">
        <v>5</v>
      </c>
      <c r="C30" s="20">
        <v>1654.043173049</v>
      </c>
      <c r="D30" s="20">
        <v>1526.6380911700001</v>
      </c>
      <c r="E30" s="21">
        <v>8.345457599709194E-2</v>
      </c>
    </row>
    <row r="31" spans="1:5" x14ac:dyDescent="0.25">
      <c r="D31" s="2"/>
      <c r="E31" s="2"/>
    </row>
    <row r="32" spans="1:5" x14ac:dyDescent="0.25">
      <c r="D32" s="2"/>
      <c r="E32" s="2"/>
    </row>
    <row r="33" spans="4:5" x14ac:dyDescent="0.25">
      <c r="D33" s="2"/>
      <c r="E33" s="2"/>
    </row>
    <row r="34" spans="4:5" x14ac:dyDescent="0.25">
      <c r="D34" s="2"/>
      <c r="E34" s="2"/>
    </row>
    <row r="35" spans="4:5" x14ac:dyDescent="0.25">
      <c r="D35" s="2"/>
      <c r="E35" s="2"/>
    </row>
    <row r="36" spans="4:5" x14ac:dyDescent="0.25">
      <c r="D36" s="2"/>
      <c r="E36" s="2"/>
    </row>
    <row r="37" spans="4:5" x14ac:dyDescent="0.25">
      <c r="D37" s="2"/>
      <c r="E37" s="2"/>
    </row>
    <row r="38" spans="4:5" x14ac:dyDescent="0.25">
      <c r="D38" s="2"/>
      <c r="E38" s="2"/>
    </row>
    <row r="39" spans="4:5" x14ac:dyDescent="0.25">
      <c r="D39" s="2"/>
      <c r="E39" s="2"/>
    </row>
    <row r="40" spans="4:5" x14ac:dyDescent="0.25">
      <c r="D40" s="2"/>
      <c r="E40" s="2"/>
    </row>
    <row r="41" spans="4:5" x14ac:dyDescent="0.25">
      <c r="D41" s="2"/>
      <c r="E41" s="2"/>
    </row>
    <row r="42" spans="4:5" x14ac:dyDescent="0.25">
      <c r="D42" s="2"/>
      <c r="E42" s="2"/>
    </row>
    <row r="43" spans="4:5" x14ac:dyDescent="0.25">
      <c r="D43" s="2"/>
      <c r="E43" s="2"/>
    </row>
    <row r="44" spans="4:5" x14ac:dyDescent="0.25">
      <c r="D44" s="2"/>
      <c r="E44" s="2"/>
    </row>
    <row r="45" spans="4:5" x14ac:dyDescent="0.25">
      <c r="D45" s="2"/>
      <c r="E45" s="2"/>
    </row>
    <row r="46" spans="4:5" x14ac:dyDescent="0.25">
      <c r="D46" s="2"/>
      <c r="E46" s="2"/>
    </row>
    <row r="47" spans="4:5" x14ac:dyDescent="0.25">
      <c r="D47" s="2"/>
      <c r="E47" s="2"/>
    </row>
    <row r="48" spans="4:5" x14ac:dyDescent="0.25">
      <c r="D48" s="2"/>
      <c r="E48" s="2"/>
    </row>
    <row r="49" spans="4:5" x14ac:dyDescent="0.25">
      <c r="D49" s="2"/>
      <c r="E49" s="2"/>
    </row>
    <row r="50" spans="4:5" x14ac:dyDescent="0.25">
      <c r="D50" s="2"/>
      <c r="E50" s="2"/>
    </row>
    <row r="51" spans="4:5" x14ac:dyDescent="0.25">
      <c r="D51" s="2"/>
      <c r="E51" s="2"/>
    </row>
    <row r="52" spans="4:5" x14ac:dyDescent="0.25">
      <c r="D52" s="2"/>
      <c r="E52" s="2"/>
    </row>
    <row r="53" spans="4:5" x14ac:dyDescent="0.25">
      <c r="D53" s="2"/>
      <c r="E53" s="2"/>
    </row>
    <row r="54" spans="4:5" x14ac:dyDescent="0.25">
      <c r="D54" s="2"/>
      <c r="E54" s="2"/>
    </row>
    <row r="55" spans="4:5" x14ac:dyDescent="0.25">
      <c r="D55" s="2"/>
      <c r="E55" s="2"/>
    </row>
    <row r="56" spans="4:5" x14ac:dyDescent="0.25">
      <c r="D56" s="2"/>
      <c r="E56" s="2"/>
    </row>
    <row r="57" spans="4:5" x14ac:dyDescent="0.25">
      <c r="D57" s="2"/>
      <c r="E57" s="2"/>
    </row>
    <row r="58" spans="4:5" x14ac:dyDescent="0.25">
      <c r="D58" s="2"/>
      <c r="E58" s="2"/>
    </row>
    <row r="59" spans="4:5" x14ac:dyDescent="0.25">
      <c r="D59" s="2"/>
      <c r="E59" s="2"/>
    </row>
    <row r="60" spans="4:5" x14ac:dyDescent="0.25">
      <c r="D60" s="2"/>
      <c r="E60" s="2"/>
    </row>
    <row r="61" spans="4:5" x14ac:dyDescent="0.25">
      <c r="D61" s="2"/>
      <c r="E61" s="2"/>
    </row>
    <row r="62" spans="4:5" x14ac:dyDescent="0.25">
      <c r="D62" s="2"/>
      <c r="E62" s="2"/>
    </row>
    <row r="63" spans="4:5" x14ac:dyDescent="0.25">
      <c r="D63" s="2"/>
      <c r="E63" s="2"/>
    </row>
    <row r="64" spans="4:5" x14ac:dyDescent="0.25">
      <c r="D64" s="2"/>
      <c r="E64" s="2"/>
    </row>
    <row r="65" spans="4:5" x14ac:dyDescent="0.25">
      <c r="D65" s="2"/>
      <c r="E65" s="2"/>
    </row>
    <row r="66" spans="4:5" x14ac:dyDescent="0.25">
      <c r="D66" s="2"/>
      <c r="E66" s="2"/>
    </row>
    <row r="67" spans="4:5" x14ac:dyDescent="0.25">
      <c r="D67" s="2"/>
      <c r="E67" s="2"/>
    </row>
    <row r="68" spans="4:5" x14ac:dyDescent="0.25">
      <c r="D68" s="2"/>
      <c r="E68" s="2"/>
    </row>
    <row r="69" spans="4:5" x14ac:dyDescent="0.25">
      <c r="D69" s="2"/>
      <c r="E69" s="2"/>
    </row>
    <row r="70" spans="4:5" x14ac:dyDescent="0.25">
      <c r="D70" s="2"/>
      <c r="E70" s="2"/>
    </row>
    <row r="71" spans="4:5" x14ac:dyDescent="0.25">
      <c r="D71" s="2"/>
      <c r="E71" s="2"/>
    </row>
    <row r="72" spans="4:5" x14ac:dyDescent="0.25">
      <c r="D72" s="2"/>
      <c r="E72" s="2"/>
    </row>
    <row r="73" spans="4:5" x14ac:dyDescent="0.25">
      <c r="D73" s="2"/>
      <c r="E73" s="2"/>
    </row>
    <row r="74" spans="4:5" x14ac:dyDescent="0.25">
      <c r="D74" s="2"/>
      <c r="E74" s="2"/>
    </row>
    <row r="75" spans="4:5" x14ac:dyDescent="0.25">
      <c r="D75" s="2"/>
      <c r="E75" s="2"/>
    </row>
    <row r="76" spans="4:5" x14ac:dyDescent="0.25">
      <c r="D76" s="2"/>
      <c r="E76" s="2"/>
    </row>
    <row r="77" spans="4:5" x14ac:dyDescent="0.25">
      <c r="D77" s="2"/>
      <c r="E77" s="2"/>
    </row>
    <row r="78" spans="4:5" x14ac:dyDescent="0.25">
      <c r="D78" s="2"/>
      <c r="E78" s="2"/>
    </row>
    <row r="79" spans="4:5" x14ac:dyDescent="0.25">
      <c r="D79" s="2"/>
      <c r="E79" s="2"/>
    </row>
    <row r="80" spans="4:5" x14ac:dyDescent="0.25">
      <c r="D80" s="2"/>
      <c r="E80" s="2"/>
    </row>
    <row r="81" spans="4:5" x14ac:dyDescent="0.25">
      <c r="D81" s="2"/>
      <c r="E81" s="2"/>
    </row>
    <row r="82" spans="4:5" x14ac:dyDescent="0.25">
      <c r="D82" s="2"/>
      <c r="E82" s="2"/>
    </row>
  </sheetData>
  <mergeCells count="2">
    <mergeCell ref="A1:E1"/>
    <mergeCell ref="A2:E2"/>
  </mergeCells>
  <printOptions horizontalCentered="1"/>
  <pageMargins left="0.25" right="0.25" top="0.25" bottom="0.5" header="0" footer="0"/>
  <pageSetup scale="85" orientation="portrait" r:id="rId1"/>
  <headerFooter>
    <oddFooter>&amp;R&amp;11&amp;P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84D5-A2DD-4EFD-BB4D-2488735DBC2D}">
  <dimension ref="A1:M82"/>
  <sheetViews>
    <sheetView zoomScale="80" zoomScaleNormal="80" workbookViewId="0"/>
  </sheetViews>
  <sheetFormatPr defaultRowHeight="15" x14ac:dyDescent="0.25"/>
  <cols>
    <col min="1" max="1" width="3.5703125" style="23" customWidth="1"/>
    <col min="2" max="2" width="5.28515625" style="23" customWidth="1"/>
    <col min="3" max="3" width="43.42578125" style="23" customWidth="1"/>
    <col min="4" max="5" width="17.85546875" customWidth="1"/>
    <col min="6" max="6" width="14.85546875" customWidth="1"/>
    <col min="7" max="7" width="9.140625" style="1"/>
    <col min="8" max="8" width="3.7109375" customWidth="1"/>
    <col min="9" max="9" width="34.28515625" style="1" customWidth="1"/>
    <col min="10" max="11" width="20.5703125" style="1" customWidth="1"/>
    <col min="12" max="12" width="15.42578125" style="1" customWidth="1"/>
    <col min="13" max="13" width="3.7109375" customWidth="1"/>
  </cols>
  <sheetData>
    <row r="1" spans="1:13" ht="15.75" thickBot="1" x14ac:dyDescent="0.3">
      <c r="A1" s="22"/>
      <c r="B1" s="22"/>
      <c r="C1" s="93" t="str">
        <f>'[2]Table 2.4a Imports by Country'!$C$3</f>
        <v>FOREIGN TRADE STATISTICS REPORT 2024</v>
      </c>
      <c r="D1" s="93">
        <f>'[2]Table 2.4a Imports by Country'!T7</f>
        <v>0</v>
      </c>
      <c r="E1" s="93">
        <f>'[2]Table 2.4a Imports by Country'!U7</f>
        <v>0</v>
      </c>
      <c r="F1" s="93">
        <f>'[2]Table 2.4a Imports by Country'!V7</f>
        <v>0</v>
      </c>
      <c r="I1"/>
      <c r="J1"/>
      <c r="K1"/>
      <c r="L1"/>
    </row>
    <row r="2" spans="1:13" ht="16.5" thickBot="1" x14ac:dyDescent="0.3">
      <c r="A2" s="94" t="str">
        <f>'[2]Table 2.4a Imports by Country'!A6</f>
        <v>TABLE 2.5 (a): IMPORTS BY COUNTRY OF ORIGIN, 2020 - 2024</v>
      </c>
      <c r="B2" s="94">
        <f>'[2]Table 2.4a Imports by Country'!R8</f>
        <v>0</v>
      </c>
      <c r="C2" s="94">
        <f>'[2]Table 2.4a Imports by Country'!S8</f>
        <v>0</v>
      </c>
      <c r="D2" s="94">
        <f>'[2]Table 2.4a Imports by Country'!T8</f>
        <v>0</v>
      </c>
      <c r="E2" s="94">
        <f>'[2]Table 2.4a Imports by Country'!U8</f>
        <v>0</v>
      </c>
      <c r="F2" s="94" t="str">
        <f>'[2]Table 2.4a Imports by Country'!V8</f>
        <v>Percentage</v>
      </c>
      <c r="H2" s="86"/>
      <c r="I2" s="81" t="s">
        <v>21</v>
      </c>
      <c r="J2" s="82"/>
      <c r="K2" s="82"/>
      <c r="L2" s="82"/>
      <c r="M2" s="85"/>
    </row>
    <row r="3" spans="1:13" ht="21" x14ac:dyDescent="0.3">
      <c r="A3" s="24"/>
      <c r="B3" s="25"/>
      <c r="C3" s="25"/>
      <c r="D3" s="26"/>
      <c r="E3" s="26"/>
      <c r="F3" s="27" t="s">
        <v>2</v>
      </c>
      <c r="H3" s="71"/>
      <c r="I3" s="78" t="s">
        <v>1</v>
      </c>
      <c r="J3" s="79" t="str">
        <f>E4</f>
        <v>2024P</v>
      </c>
      <c r="K3" s="79" t="str">
        <f>D4</f>
        <v>2023R</v>
      </c>
      <c r="L3" s="80" t="s">
        <v>2</v>
      </c>
      <c r="M3" s="71"/>
    </row>
    <row r="4" spans="1:13" ht="19.5" thickBot="1" x14ac:dyDescent="0.35">
      <c r="A4" s="28"/>
      <c r="B4" s="29"/>
      <c r="C4" s="30" t="s">
        <v>1</v>
      </c>
      <c r="D4" s="31" t="str">
        <f>'[2]Table 2.4a Imports by Country'!T10</f>
        <v>2023R</v>
      </c>
      <c r="E4" s="31" t="str">
        <f>'[2]Table 2.4a Imports by Country'!U10</f>
        <v>2024P</v>
      </c>
      <c r="F4" s="32" t="str">
        <f>'[2]Table 2.4a Imports by Country'!V10</f>
        <v>2024/23</v>
      </c>
      <c r="H4" s="71"/>
      <c r="I4" s="68"/>
      <c r="J4" s="63"/>
      <c r="K4" s="63"/>
      <c r="L4" s="74"/>
      <c r="M4" s="71"/>
    </row>
    <row r="5" spans="1:13" ht="18.75" x14ac:dyDescent="0.3">
      <c r="A5" s="33"/>
      <c r="B5" s="34"/>
      <c r="C5" s="34"/>
      <c r="D5" s="35"/>
      <c r="E5" s="36"/>
      <c r="F5" s="37"/>
      <c r="H5" s="71"/>
      <c r="I5" s="69"/>
      <c r="J5" s="65"/>
      <c r="K5" s="65"/>
      <c r="L5" s="64"/>
      <c r="M5" s="71"/>
    </row>
    <row r="6" spans="1:13" ht="18.75" x14ac:dyDescent="0.3">
      <c r="A6" s="24"/>
      <c r="B6" s="25" t="str">
        <f>'[3]Table 2.5a Imports by Country'!B12</f>
        <v>USA</v>
      </c>
      <c r="C6" s="38" t="str">
        <f>'[3]Table 2.5a Imports by Country'!C12</f>
        <v>United States1</v>
      </c>
      <c r="D6" s="39">
        <f>'[2]Table 2.4a Imports by Country'!T12</f>
        <v>1225.4931495000001</v>
      </c>
      <c r="E6" s="39">
        <f>'[2]Table 2.4a Imports by Country'!U12</f>
        <v>1308.9320355</v>
      </c>
      <c r="F6" s="40">
        <f>'[2]Table 2.4a Imports by Country'!V12</f>
        <v>6.8085966889364302E-2</v>
      </c>
      <c r="H6" s="71"/>
      <c r="I6" s="70" t="s">
        <v>6</v>
      </c>
      <c r="J6" s="66">
        <f>E6</f>
        <v>1308.9320355</v>
      </c>
      <c r="K6" s="66">
        <f>D6</f>
        <v>1225.4931495000001</v>
      </c>
      <c r="L6" s="75">
        <f>IFERROR(J6/K6-1,"-")</f>
        <v>6.8085966889364302E-2</v>
      </c>
      <c r="M6" s="71"/>
    </row>
    <row r="7" spans="1:13" ht="18.75" x14ac:dyDescent="0.3">
      <c r="A7" s="24"/>
      <c r="B7" s="25"/>
      <c r="C7" s="38"/>
      <c r="D7" s="41"/>
      <c r="E7" s="41"/>
      <c r="F7" s="42"/>
      <c r="H7" s="71"/>
      <c r="I7" s="70"/>
      <c r="J7" s="66"/>
      <c r="K7" s="66"/>
      <c r="L7" s="76"/>
      <c r="M7" s="71"/>
    </row>
    <row r="8" spans="1:13" ht="18.75" x14ac:dyDescent="0.3">
      <c r="A8" s="24"/>
      <c r="B8" s="25"/>
      <c r="C8" s="38"/>
      <c r="D8" s="43"/>
      <c r="E8" s="43"/>
      <c r="F8" s="40"/>
      <c r="H8" s="71"/>
      <c r="I8" s="70" t="s">
        <v>7</v>
      </c>
      <c r="J8" s="66">
        <f>E9</f>
        <v>65.355218370000003</v>
      </c>
      <c r="K8" s="66">
        <f>D9</f>
        <v>59.598603609999998</v>
      </c>
      <c r="L8" s="75">
        <f>IFERROR(J8/K8-1,"-")</f>
        <v>9.6589759009624077E-2</v>
      </c>
      <c r="M8" s="71"/>
    </row>
    <row r="9" spans="1:13" ht="18.75" x14ac:dyDescent="0.3">
      <c r="A9" s="24"/>
      <c r="B9" s="25" t="str">
        <f>'[3]Table 2.5a Imports by Country'!B15</f>
        <v>JAM</v>
      </c>
      <c r="C9" s="38" t="str">
        <f>'[3]Table 2.5a Imports by Country'!C15</f>
        <v>Jamaica</v>
      </c>
      <c r="D9" s="39">
        <f>'[2]Table 2.4a Imports by Country'!T15</f>
        <v>59.598603609999998</v>
      </c>
      <c r="E9" s="39">
        <f>'[2]Table 2.4a Imports by Country'!U15</f>
        <v>65.355218370000003</v>
      </c>
      <c r="F9" s="40">
        <f>'[2]Table 2.4a Imports by Country'!V15</f>
        <v>9.6589759009624077E-2</v>
      </c>
      <c r="H9" s="71"/>
      <c r="I9" s="70"/>
      <c r="J9" s="66"/>
      <c r="K9" s="66"/>
      <c r="L9" s="76"/>
      <c r="M9" s="71"/>
    </row>
    <row r="10" spans="1:13" ht="18.75" x14ac:dyDescent="0.3">
      <c r="A10" s="24"/>
      <c r="B10" s="25"/>
      <c r="C10" s="38"/>
      <c r="D10" s="41"/>
      <c r="E10" s="41"/>
      <c r="F10" s="42"/>
      <c r="H10" s="71"/>
      <c r="I10" s="70" t="s">
        <v>8</v>
      </c>
      <c r="J10" s="66">
        <f>E12</f>
        <v>17.238503327</v>
      </c>
      <c r="K10" s="66">
        <f>D12</f>
        <v>14.749951856999999</v>
      </c>
      <c r="L10" s="75">
        <f>IFERROR(J10/K10-1,"-")</f>
        <v>0.16871590457557928</v>
      </c>
      <c r="M10" s="71"/>
    </row>
    <row r="11" spans="1:13" ht="18.75" x14ac:dyDescent="0.3">
      <c r="A11" s="24"/>
      <c r="B11" s="25"/>
      <c r="C11" s="38"/>
      <c r="D11" s="43"/>
      <c r="E11" s="43"/>
      <c r="F11" s="40"/>
      <c r="H11" s="71"/>
      <c r="I11" s="70"/>
      <c r="J11" s="66"/>
      <c r="K11" s="66"/>
      <c r="L11" s="76"/>
      <c r="M11" s="71"/>
    </row>
    <row r="12" spans="1:13" ht="18.75" x14ac:dyDescent="0.3">
      <c r="A12" s="24"/>
      <c r="B12" s="25" t="str">
        <f>'[3]Table 2.5a Imports by Country'!B18</f>
        <v>JPN</v>
      </c>
      <c r="C12" s="38" t="str">
        <f>'[3]Table 2.5a Imports by Country'!C18</f>
        <v>Japan</v>
      </c>
      <c r="D12" s="39">
        <f>'[2]Table 2.4a Imports by Country'!T18</f>
        <v>14.749951856999999</v>
      </c>
      <c r="E12" s="39">
        <f>'[2]Table 2.4a Imports by Country'!U18</f>
        <v>17.238503327</v>
      </c>
      <c r="F12" s="40">
        <f>'[2]Table 2.4a Imports by Country'!V18</f>
        <v>0.16871590457557928</v>
      </c>
      <c r="H12" s="71"/>
      <c r="I12" s="70" t="s">
        <v>9</v>
      </c>
      <c r="J12" s="66">
        <f>E15</f>
        <v>29.680385403999999</v>
      </c>
      <c r="K12" s="66">
        <f>D15</f>
        <v>37.814013840000001</v>
      </c>
      <c r="L12" s="75">
        <f>IFERROR(J12/K12-1,"-")</f>
        <v>-0.21509561165379854</v>
      </c>
      <c r="M12" s="71"/>
    </row>
    <row r="13" spans="1:13" ht="18.75" x14ac:dyDescent="0.3">
      <c r="A13" s="24"/>
      <c r="B13" s="25"/>
      <c r="C13" s="38"/>
      <c r="D13" s="41"/>
      <c r="E13" s="41"/>
      <c r="F13" s="42"/>
      <c r="H13" s="71"/>
      <c r="I13" s="70"/>
      <c r="J13" s="66"/>
      <c r="K13" s="66"/>
      <c r="L13" s="75"/>
      <c r="M13" s="71"/>
    </row>
    <row r="14" spans="1:13" ht="18.75" x14ac:dyDescent="0.3">
      <c r="A14" s="24"/>
      <c r="B14" s="25"/>
      <c r="C14" s="38"/>
      <c r="D14" s="43"/>
      <c r="E14" s="43"/>
      <c r="F14" s="40"/>
      <c r="H14" s="71"/>
      <c r="I14" s="70" t="s">
        <v>10</v>
      </c>
      <c r="J14" s="66">
        <f>E18</f>
        <v>6.8722929079999995</v>
      </c>
      <c r="K14" s="66">
        <f>D18</f>
        <v>5.8693455599999993</v>
      </c>
      <c r="L14" s="75">
        <f>IFERROR(J14/K14-1,"-")</f>
        <v>0.17087890596102517</v>
      </c>
      <c r="M14" s="71"/>
    </row>
    <row r="15" spans="1:13" ht="18.75" x14ac:dyDescent="0.3">
      <c r="A15" s="24"/>
      <c r="B15" s="25" t="str">
        <f>'[3]Table 2.5a Imports by Country'!B21</f>
        <v>GBR</v>
      </c>
      <c r="C15" s="38" t="str">
        <f>'[3]Table 2.5a Imports by Country'!C21</f>
        <v>United Kingdom</v>
      </c>
      <c r="D15" s="39">
        <f>'[2]Table 2.4a Imports by Country'!T21</f>
        <v>37.814013840000001</v>
      </c>
      <c r="E15" s="39">
        <f>'[2]Table 2.4a Imports by Country'!U21</f>
        <v>29.680385403999999</v>
      </c>
      <c r="F15" s="40">
        <f>'[2]Table 2.4a Imports by Country'!V21</f>
        <v>-0.21509561165379854</v>
      </c>
      <c r="H15" s="71"/>
      <c r="I15" s="70"/>
      <c r="J15" s="66"/>
      <c r="K15" s="66"/>
      <c r="L15" s="76"/>
      <c r="M15" s="71"/>
    </row>
    <row r="16" spans="1:13" ht="18.75" x14ac:dyDescent="0.3">
      <c r="A16" s="24"/>
      <c r="B16" s="25"/>
      <c r="C16" s="38"/>
      <c r="D16" s="41"/>
      <c r="E16" s="41"/>
      <c r="F16" s="42"/>
      <c r="H16" s="71"/>
      <c r="I16" s="70" t="s">
        <v>11</v>
      </c>
      <c r="J16" s="66">
        <f>E21</f>
        <v>2.8809920569999994</v>
      </c>
      <c r="K16" s="66">
        <f>D21</f>
        <v>3.0538127369999999</v>
      </c>
      <c r="L16" s="75">
        <f>IFERROR(J16/K16-1,"-")</f>
        <v>-5.6591773917930466E-2</v>
      </c>
      <c r="M16" s="71"/>
    </row>
    <row r="17" spans="1:13" ht="18.75" x14ac:dyDescent="0.3">
      <c r="A17" s="24"/>
      <c r="B17" s="25"/>
      <c r="C17" s="38"/>
      <c r="D17" s="39"/>
      <c r="E17" s="39"/>
      <c r="F17" s="40"/>
      <c r="H17" s="71"/>
      <c r="I17" s="70"/>
      <c r="J17" s="66"/>
      <c r="K17" s="66"/>
      <c r="L17" s="76"/>
      <c r="M17" s="71"/>
    </row>
    <row r="18" spans="1:13" ht="18.75" x14ac:dyDescent="0.3">
      <c r="A18" s="24"/>
      <c r="B18" s="25">
        <f>'[3]Table 2.5a Imports by Country'!B24</f>
        <v>0</v>
      </c>
      <c r="C18" s="38" t="str">
        <f>'[3]Table 2.5a Imports by Country'!C24</f>
        <v>South Korea</v>
      </c>
      <c r="D18" s="39">
        <f>'[2]Table 2.4a Imports by Country'!T24</f>
        <v>5.8693455599999993</v>
      </c>
      <c r="E18" s="39">
        <f>'[2]Table 2.4a Imports by Country'!U24</f>
        <v>6.8722929079999995</v>
      </c>
      <c r="F18" s="40">
        <f>'[2]Table 2.4a Imports by Country'!V24</f>
        <v>0.17087890596102517</v>
      </c>
      <c r="H18" s="71"/>
      <c r="I18" s="70" t="s">
        <v>12</v>
      </c>
      <c r="J18" s="66">
        <f>E24</f>
        <v>11.947379980999999</v>
      </c>
      <c r="K18" s="66">
        <f>D24</f>
        <v>9.5054468599999993</v>
      </c>
      <c r="L18" s="75">
        <f>IFERROR(J18/K18-1,"-")</f>
        <v>0.25689829809852838</v>
      </c>
      <c r="M18" s="71"/>
    </row>
    <row r="19" spans="1:13" ht="18.75" x14ac:dyDescent="0.3">
      <c r="A19" s="24"/>
      <c r="B19" s="25"/>
      <c r="C19" s="38"/>
      <c r="D19" s="41"/>
      <c r="E19" s="41"/>
      <c r="F19" s="42"/>
      <c r="H19" s="71"/>
      <c r="I19" s="70"/>
      <c r="J19" s="66"/>
      <c r="K19" s="66"/>
      <c r="L19" s="76"/>
      <c r="M19" s="71"/>
    </row>
    <row r="20" spans="1:13" ht="18.75" x14ac:dyDescent="0.3">
      <c r="A20" s="24"/>
      <c r="B20" s="25"/>
      <c r="C20" s="38"/>
      <c r="D20" s="43"/>
      <c r="E20" s="43"/>
      <c r="F20" s="40"/>
      <c r="H20" s="71"/>
      <c r="I20" s="70" t="s">
        <v>13</v>
      </c>
      <c r="J20" s="66">
        <f>E27</f>
        <v>19.073423754</v>
      </c>
      <c r="K20" s="66">
        <f>D27</f>
        <v>16.168809704000001</v>
      </c>
      <c r="L20" s="75">
        <f>IFERROR(J20/K20-1,"-")</f>
        <v>0.17964303515065971</v>
      </c>
      <c r="M20" s="71"/>
    </row>
    <row r="21" spans="1:13" ht="18.75" x14ac:dyDescent="0.3">
      <c r="A21" s="24"/>
      <c r="B21" s="25" t="str">
        <f>'[3]Table 2.5a Imports by Country'!B27</f>
        <v>CUB</v>
      </c>
      <c r="C21" s="38" t="str">
        <f>'[3]Table 2.5a Imports by Country'!C27</f>
        <v>Cuba</v>
      </c>
      <c r="D21" s="39">
        <f>'[2]Table 2.4a Imports by Country'!T27</f>
        <v>3.0538127369999999</v>
      </c>
      <c r="E21" s="39">
        <f>'[2]Table 2.4a Imports by Country'!U27</f>
        <v>2.8809920569999994</v>
      </c>
      <c r="F21" s="40">
        <f>'[2]Table 2.4a Imports by Country'!V27</f>
        <v>-5.6591773917930466E-2</v>
      </c>
      <c r="H21" s="71"/>
      <c r="I21" s="70"/>
      <c r="J21" s="66"/>
      <c r="K21" s="66"/>
      <c r="L21" s="76"/>
      <c r="M21" s="71"/>
    </row>
    <row r="22" spans="1:13" ht="18.75" x14ac:dyDescent="0.3">
      <c r="A22" s="24"/>
      <c r="B22" s="25"/>
      <c r="C22" s="38"/>
      <c r="D22" s="41"/>
      <c r="E22" s="41"/>
      <c r="F22" s="42"/>
      <c r="H22" s="71"/>
      <c r="I22" s="70" t="s">
        <v>14</v>
      </c>
      <c r="J22" s="66">
        <f>E30</f>
        <v>19.171235495999998</v>
      </c>
      <c r="K22" s="66">
        <f>D30</f>
        <v>11.883418258000001</v>
      </c>
      <c r="L22" s="75">
        <f>IFERROR(J22/K22-1,"-")</f>
        <v>0.6132761701872933</v>
      </c>
      <c r="M22" s="71"/>
    </row>
    <row r="23" spans="1:13" ht="18.75" x14ac:dyDescent="0.3">
      <c r="A23" s="24"/>
      <c r="B23" s="25"/>
      <c r="C23" s="38"/>
      <c r="D23" s="43"/>
      <c r="E23" s="43"/>
      <c r="F23" s="40"/>
      <c r="H23" s="71"/>
      <c r="I23" s="70"/>
      <c r="J23" s="66"/>
      <c r="K23" s="66"/>
      <c r="L23" s="76"/>
      <c r="M23" s="71"/>
    </row>
    <row r="24" spans="1:13" ht="18.75" x14ac:dyDescent="0.3">
      <c r="A24" s="24"/>
      <c r="B24" s="25" t="str">
        <f>'[3]Table 2.5a Imports by Country'!B30</f>
        <v>CAN</v>
      </c>
      <c r="C24" s="38" t="str">
        <f>'[3]Table 2.5a Imports by Country'!C30</f>
        <v>Canada</v>
      </c>
      <c r="D24" s="39">
        <f>'[2]Table 2.4a Imports by Country'!T30</f>
        <v>9.5054468599999993</v>
      </c>
      <c r="E24" s="39">
        <f>'[2]Table 2.4a Imports by Country'!U30</f>
        <v>11.947379980999999</v>
      </c>
      <c r="F24" s="40">
        <f>'[2]Table 2.4a Imports by Country'!V30</f>
        <v>0.25689829809852838</v>
      </c>
      <c r="H24" s="71"/>
      <c r="I24" s="70" t="s">
        <v>15</v>
      </c>
      <c r="J24" s="66">
        <f>E33</f>
        <v>11.053196011000001</v>
      </c>
      <c r="K24" s="66">
        <f>D33</f>
        <v>10.444699386999998</v>
      </c>
      <c r="L24" s="75">
        <f>IFERROR(J24/K24-1,"-")</f>
        <v>5.8258892999579093E-2</v>
      </c>
      <c r="M24" s="71"/>
    </row>
    <row r="25" spans="1:13" ht="18.75" x14ac:dyDescent="0.3">
      <c r="A25" s="24"/>
      <c r="B25" s="25"/>
      <c r="C25" s="38"/>
      <c r="D25" s="41"/>
      <c r="E25" s="41"/>
      <c r="F25" s="42"/>
      <c r="H25" s="71"/>
      <c r="I25" s="70"/>
      <c r="J25" s="66"/>
      <c r="K25" s="66"/>
      <c r="L25" s="76"/>
      <c r="M25" s="71"/>
    </row>
    <row r="26" spans="1:13" ht="18.75" x14ac:dyDescent="0.3">
      <c r="A26" s="24"/>
      <c r="B26" s="25"/>
      <c r="C26" s="38"/>
      <c r="D26" s="43"/>
      <c r="E26" s="43"/>
      <c r="F26" s="40"/>
      <c r="H26" s="71"/>
      <c r="I26" s="70" t="s">
        <v>16</v>
      </c>
      <c r="J26" s="66">
        <f>E36</f>
        <v>10.252336365</v>
      </c>
      <c r="K26" s="66">
        <f>D36</f>
        <v>10.034480524000001</v>
      </c>
      <c r="L26" s="75">
        <f>IFERROR(J26/K26-1,"-")</f>
        <v>2.171072438467947E-2</v>
      </c>
      <c r="M26" s="71"/>
    </row>
    <row r="27" spans="1:13" ht="18.75" x14ac:dyDescent="0.3">
      <c r="A27" s="24"/>
      <c r="B27" s="25" t="str">
        <f>'[3]Table 2.5a Imports by Country'!B33</f>
        <v>CHE</v>
      </c>
      <c r="C27" s="38" t="str">
        <f>'[3]Table 2.5a Imports by Country'!C33</f>
        <v>Switzerland</v>
      </c>
      <c r="D27" s="39">
        <f>'[2]Table 2.4a Imports by Country'!T33</f>
        <v>16.168809704000001</v>
      </c>
      <c r="E27" s="39">
        <f>'[2]Table 2.4a Imports by Country'!U33</f>
        <v>19.073423754</v>
      </c>
      <c r="F27" s="40">
        <f>'[2]Table 2.4a Imports by Country'!V33</f>
        <v>0.17964303515065971</v>
      </c>
      <c r="H27" s="71"/>
      <c r="I27" s="70"/>
      <c r="J27" s="66"/>
      <c r="K27" s="66"/>
      <c r="L27" s="76"/>
      <c r="M27" s="71"/>
    </row>
    <row r="28" spans="1:13" ht="18.75" x14ac:dyDescent="0.3">
      <c r="A28" s="24"/>
      <c r="B28" s="25"/>
      <c r="C28" s="38"/>
      <c r="D28" s="41"/>
      <c r="E28" s="41"/>
      <c r="F28" s="42"/>
      <c r="H28" s="71"/>
      <c r="I28" s="70" t="s">
        <v>3</v>
      </c>
      <c r="J28" s="66">
        <f>E39+E42</f>
        <v>151.586173876</v>
      </c>
      <c r="K28" s="66">
        <f>D39+D42</f>
        <v>122.02249526800011</v>
      </c>
      <c r="L28" s="75">
        <f>IFERROR(J28/K28-1,"-")</f>
        <v>0.24228056099876238</v>
      </c>
      <c r="M28" s="71"/>
    </row>
    <row r="29" spans="1:13" ht="19.5" thickBot="1" x14ac:dyDescent="0.35">
      <c r="A29" s="24"/>
      <c r="B29" s="25"/>
      <c r="C29" s="38"/>
      <c r="D29" s="43"/>
      <c r="E29" s="43"/>
      <c r="F29" s="40"/>
      <c r="H29" s="71"/>
      <c r="I29" s="70"/>
      <c r="J29" s="66"/>
      <c r="K29" s="66"/>
      <c r="L29" s="76"/>
      <c r="M29" s="71"/>
    </row>
    <row r="30" spans="1:13" ht="19.5" thickBot="1" x14ac:dyDescent="0.35">
      <c r="A30" s="24"/>
      <c r="B30" s="25" t="str">
        <f>'[3]Table 2.5a Imports by Country'!B36</f>
        <v>DEU</v>
      </c>
      <c r="C30" s="38" t="str">
        <f>'[3]Table 2.5a Imports by Country'!C36</f>
        <v>Germany</v>
      </c>
      <c r="D30" s="39">
        <f>'[2]Table 2.4a Imports by Country'!T36</f>
        <v>11.883418258000001</v>
      </c>
      <c r="E30" s="39">
        <f>'[2]Table 2.4a Imports by Country'!U36</f>
        <v>19.171235495999998</v>
      </c>
      <c r="F30" s="40">
        <f>'[2]Table 2.4a Imports by Country'!V36</f>
        <v>0.6132761701872933</v>
      </c>
      <c r="H30" s="71"/>
      <c r="I30" s="67" t="s">
        <v>5</v>
      </c>
      <c r="J30" s="72">
        <f>SUM(J6:J28)</f>
        <v>1654.043173049</v>
      </c>
      <c r="K30" s="72">
        <f>SUM(K6:K28)</f>
        <v>1526.6382271049999</v>
      </c>
      <c r="L30" s="77">
        <f>IFERROR(J30/K30-1,"-")</f>
        <v>8.345457599709194E-2</v>
      </c>
      <c r="M30" s="71"/>
    </row>
    <row r="31" spans="1:13" ht="18.75" thickBot="1" x14ac:dyDescent="0.3">
      <c r="A31" s="24"/>
      <c r="B31" s="25"/>
      <c r="C31" s="38"/>
      <c r="D31" s="41"/>
      <c r="E31" s="41"/>
      <c r="F31" s="42"/>
      <c r="H31" s="83"/>
      <c r="I31" s="73"/>
      <c r="J31" s="73"/>
      <c r="K31" s="73"/>
      <c r="L31" s="73"/>
      <c r="M31" s="84"/>
    </row>
    <row r="32" spans="1:13" ht="18" x14ac:dyDescent="0.25">
      <c r="A32" s="24"/>
      <c r="B32" s="25"/>
      <c r="C32" s="38"/>
      <c r="D32" s="43"/>
      <c r="E32" s="43"/>
      <c r="F32" s="40"/>
      <c r="K32" s="2"/>
      <c r="L32" s="2"/>
    </row>
    <row r="33" spans="1:12" ht="18" x14ac:dyDescent="0.25">
      <c r="A33" s="24"/>
      <c r="B33" s="25" t="str">
        <f>'[3]Table 2.5a Imports by Country'!B39</f>
        <v>MEX</v>
      </c>
      <c r="C33" s="38" t="str">
        <f>'[3]Table 2.5a Imports by Country'!C39</f>
        <v>Panama</v>
      </c>
      <c r="D33" s="39">
        <f>'[2]Table 2.4a Imports by Country'!T39</f>
        <v>10.444699386999998</v>
      </c>
      <c r="E33" s="39">
        <f>'[2]Table 2.4a Imports by Country'!U39</f>
        <v>11.053196011000001</v>
      </c>
      <c r="F33" s="40">
        <f>'[2]Table 2.4a Imports by Country'!V39</f>
        <v>5.8258892999579093E-2</v>
      </c>
      <c r="K33" s="2"/>
      <c r="L33" s="2"/>
    </row>
    <row r="34" spans="1:12" ht="18" x14ac:dyDescent="0.25">
      <c r="A34" s="24"/>
      <c r="B34" s="25"/>
      <c r="C34" s="38"/>
      <c r="D34" s="41"/>
      <c r="E34" s="41"/>
      <c r="F34" s="42"/>
      <c r="K34" s="2"/>
      <c r="L34" s="2"/>
    </row>
    <row r="35" spans="1:12" ht="18" x14ac:dyDescent="0.25">
      <c r="A35" s="24"/>
      <c r="B35" s="25"/>
      <c r="C35" s="38"/>
      <c r="D35" s="41"/>
      <c r="E35" s="41"/>
      <c r="F35" s="40"/>
      <c r="K35" s="2"/>
      <c r="L35" s="2"/>
    </row>
    <row r="36" spans="1:12" ht="18" x14ac:dyDescent="0.25">
      <c r="A36" s="24"/>
      <c r="B36" s="25">
        <f>'[3]Table 2.5a Imports by Country'!B42</f>
        <v>0</v>
      </c>
      <c r="C36" s="38" t="str">
        <f>'[3]Table 2.5a Imports by Country'!C42</f>
        <v>Mexico</v>
      </c>
      <c r="D36" s="39">
        <f>'[2]Table 2.4a Imports by Country'!T42</f>
        <v>10.034480524000001</v>
      </c>
      <c r="E36" s="39">
        <f>'[2]Table 2.4a Imports by Country'!U42</f>
        <v>10.252336365</v>
      </c>
      <c r="F36" s="40">
        <f>'[2]Table 2.4a Imports by Country'!V42</f>
        <v>2.171072438467947E-2</v>
      </c>
      <c r="K36" s="2"/>
      <c r="L36" s="2"/>
    </row>
    <row r="37" spans="1:12" ht="18" x14ac:dyDescent="0.25">
      <c r="A37" s="24"/>
      <c r="B37" s="25"/>
      <c r="C37" s="38"/>
      <c r="D37" s="41"/>
      <c r="E37" s="41"/>
      <c r="F37" s="42"/>
      <c r="K37" s="2"/>
      <c r="L37" s="2"/>
    </row>
    <row r="38" spans="1:12" ht="18" x14ac:dyDescent="0.25">
      <c r="A38" s="24"/>
      <c r="B38" s="25"/>
      <c r="C38" s="38"/>
      <c r="D38" s="43"/>
      <c r="E38" s="43"/>
      <c r="F38" s="40"/>
      <c r="K38" s="2"/>
      <c r="L38" s="2"/>
    </row>
    <row r="39" spans="1:12" ht="18" x14ac:dyDescent="0.25">
      <c r="A39" s="24"/>
      <c r="B39" s="58" t="str">
        <f>'[3]Table 2.5a Imports by Country'!B45</f>
        <v>KOR</v>
      </c>
      <c r="C39" s="59" t="str">
        <f>'[3]Table 2.5a Imports by Country'!C45</f>
        <v>Curacao</v>
      </c>
      <c r="D39" s="60">
        <f>'[2]Table 2.4a Imports by Country'!T45</f>
        <v>0.93375717899999999</v>
      </c>
      <c r="E39" s="60">
        <f>'[2]Table 2.4a Imports by Country'!U45</f>
        <v>0.98813018600000002</v>
      </c>
      <c r="F39" s="61">
        <f>'[2]Table 2.4a Imports by Country'!V45</f>
        <v>5.8230349627116595E-2</v>
      </c>
      <c r="K39" s="2"/>
      <c r="L39" s="2"/>
    </row>
    <row r="40" spans="1:12" ht="18" x14ac:dyDescent="0.25">
      <c r="A40" s="24"/>
      <c r="B40" s="25"/>
      <c r="C40" s="38"/>
      <c r="D40" s="43"/>
      <c r="E40" s="43"/>
      <c r="F40" s="40"/>
      <c r="K40" s="2"/>
      <c r="L40" s="2"/>
    </row>
    <row r="41" spans="1:12" ht="18" x14ac:dyDescent="0.25">
      <c r="A41" s="24"/>
      <c r="B41" s="25"/>
      <c r="C41" s="38"/>
      <c r="D41" s="43"/>
      <c r="E41" s="43"/>
      <c r="F41" s="40"/>
      <c r="K41" s="2"/>
      <c r="L41" s="2"/>
    </row>
    <row r="42" spans="1:12" ht="18" x14ac:dyDescent="0.25">
      <c r="A42" s="24"/>
      <c r="B42" s="58">
        <f>'[3]Table 2.5a Imports by Country'!B48</f>
        <v>0</v>
      </c>
      <c r="C42" s="59" t="str">
        <f>'[3]Table 2.5a Imports by Country'!C48</f>
        <v xml:space="preserve">Other </v>
      </c>
      <c r="D42" s="60">
        <f>'[2]Table 2.4a Imports by Country'!T48</f>
        <v>121.08873808900012</v>
      </c>
      <c r="E42" s="60">
        <f>'[2]Table 2.4a Imports by Country'!U48</f>
        <v>150.59804369</v>
      </c>
      <c r="F42" s="61">
        <f>'[2]Table 2.4a Imports by Country'!V48</f>
        <v>0.2436998358948177</v>
      </c>
      <c r="K42" s="2"/>
      <c r="L42" s="2"/>
    </row>
    <row r="43" spans="1:12" x14ac:dyDescent="0.25">
      <c r="A43" s="24"/>
      <c r="B43" s="25"/>
      <c r="C43" s="25"/>
      <c r="D43" s="41"/>
      <c r="E43" s="41"/>
      <c r="F43" s="42"/>
      <c r="K43" s="2"/>
      <c r="L43" s="2"/>
    </row>
    <row r="44" spans="1:12" x14ac:dyDescent="0.25">
      <c r="A44" s="24"/>
      <c r="B44" s="25"/>
      <c r="C44" s="25"/>
      <c r="D44" s="45"/>
      <c r="E44" s="45"/>
      <c r="F44" s="40"/>
      <c r="K44" s="2"/>
      <c r="L44" s="2"/>
    </row>
    <row r="45" spans="1:12" x14ac:dyDescent="0.25">
      <c r="A45" s="24"/>
      <c r="B45" s="25"/>
      <c r="C45" s="25"/>
      <c r="D45" s="43"/>
      <c r="E45" s="43"/>
      <c r="F45" s="40"/>
      <c r="K45" s="2"/>
      <c r="L45" s="2"/>
    </row>
    <row r="46" spans="1:12" ht="15.75" x14ac:dyDescent="0.25">
      <c r="A46" s="28"/>
      <c r="B46" s="29">
        <f>'[3]Table 2.5a Imports by Country'!B52</f>
        <v>0</v>
      </c>
      <c r="C46" s="30" t="str">
        <f>'[3]Table 2.5a Imports by Country'!C52</f>
        <v>TOTAL IMPORTS</v>
      </c>
      <c r="D46" s="46">
        <f>'[2]Table 2.4a Imports by Country'!T52</f>
        <v>1526.6382271049999</v>
      </c>
      <c r="E46" s="46">
        <f>'[2]Table 2.4a Imports by Country'!U52</f>
        <v>1654.043173049</v>
      </c>
      <c r="F46" s="62">
        <f>'[2]Table 2.4a Imports by Country'!V52</f>
        <v>8.345457599709194E-2</v>
      </c>
      <c r="K46" s="2"/>
      <c r="L46" s="2"/>
    </row>
    <row r="47" spans="1:12" x14ac:dyDescent="0.25">
      <c r="A47" s="24"/>
      <c r="B47" s="25"/>
      <c r="C47" s="25"/>
      <c r="D47" s="26"/>
      <c r="E47" s="26"/>
      <c r="F47" s="47"/>
      <c r="K47" s="2"/>
      <c r="L47" s="2"/>
    </row>
    <row r="48" spans="1:12" x14ac:dyDescent="0.25">
      <c r="A48" s="24"/>
      <c r="B48" s="25"/>
      <c r="C48" s="48" t="s">
        <v>18</v>
      </c>
      <c r="D48" s="26"/>
      <c r="E48" s="26"/>
      <c r="F48" s="49"/>
      <c r="K48" s="2"/>
      <c r="L48" s="2"/>
    </row>
    <row r="49" spans="1:12" ht="16.5" x14ac:dyDescent="0.25">
      <c r="A49" s="24"/>
      <c r="B49" s="50">
        <v>1</v>
      </c>
      <c r="C49" s="25" t="s">
        <v>20</v>
      </c>
      <c r="D49" s="44"/>
      <c r="E49" s="44"/>
      <c r="F49" s="51"/>
      <c r="K49" s="2"/>
      <c r="L49" s="2"/>
    </row>
    <row r="50" spans="1:12" x14ac:dyDescent="0.25">
      <c r="A50" s="24"/>
      <c r="B50" s="25"/>
      <c r="C50" s="25" t="s">
        <v>19</v>
      </c>
      <c r="D50" s="44"/>
      <c r="E50" s="44"/>
      <c r="F50" s="51"/>
      <c r="K50" s="2"/>
      <c r="L50" s="2"/>
    </row>
    <row r="51" spans="1:12" ht="16.5" x14ac:dyDescent="0.25">
      <c r="A51" s="28"/>
      <c r="B51" s="52"/>
      <c r="C51" s="53"/>
      <c r="D51" s="54"/>
      <c r="E51" s="54"/>
      <c r="F51" s="55"/>
      <c r="K51" s="2"/>
      <c r="L51" s="2"/>
    </row>
    <row r="52" spans="1:12" ht="16.5" x14ac:dyDescent="0.25">
      <c r="A52" s="25"/>
      <c r="B52" s="50"/>
      <c r="C52" s="25"/>
      <c r="D52" s="23"/>
      <c r="E52" s="23"/>
      <c r="F52" s="23"/>
      <c r="K52" s="2"/>
      <c r="L52" s="2"/>
    </row>
    <row r="53" spans="1:12" ht="16.5" x14ac:dyDescent="0.25">
      <c r="A53" s="25"/>
      <c r="B53" s="50"/>
      <c r="C53" s="25"/>
      <c r="D53" s="23"/>
      <c r="E53" s="23"/>
      <c r="F53" s="23"/>
      <c r="K53" s="2"/>
      <c r="L53" s="2"/>
    </row>
    <row r="54" spans="1:12" ht="16.5" x14ac:dyDescent="0.25">
      <c r="A54" s="25"/>
      <c r="B54" s="50"/>
      <c r="C54" s="25"/>
      <c r="D54" s="23"/>
      <c r="E54" s="23"/>
      <c r="F54" s="23"/>
      <c r="K54" s="2"/>
      <c r="L54" s="2"/>
    </row>
    <row r="55" spans="1:12" ht="16.5" x14ac:dyDescent="0.25">
      <c r="A55" s="25"/>
      <c r="B55" s="50"/>
      <c r="C55" s="25"/>
      <c r="D55" s="23"/>
      <c r="E55" s="23"/>
      <c r="F55" s="23"/>
      <c r="K55" s="2"/>
      <c r="L55" s="2"/>
    </row>
    <row r="56" spans="1:12" ht="16.5" x14ac:dyDescent="0.25">
      <c r="A56" s="25"/>
      <c r="B56" s="50"/>
      <c r="C56" s="25"/>
      <c r="D56" s="23"/>
      <c r="E56" s="23"/>
      <c r="F56" s="23"/>
      <c r="K56" s="2"/>
      <c r="L56" s="2"/>
    </row>
    <row r="57" spans="1:12" x14ac:dyDescent="0.25">
      <c r="A57" s="22"/>
      <c r="B57" s="22"/>
      <c r="C57" s="25"/>
      <c r="D57" s="23"/>
      <c r="E57" s="23"/>
      <c r="F57" s="23"/>
      <c r="K57" s="2"/>
      <c r="L57" s="2"/>
    </row>
    <row r="58" spans="1:12" x14ac:dyDescent="0.25">
      <c r="B58" s="56"/>
      <c r="C58" s="26"/>
      <c r="D58" s="23"/>
      <c r="E58" s="23"/>
      <c r="F58" s="23"/>
      <c r="K58" s="2"/>
      <c r="L58" s="2"/>
    </row>
    <row r="59" spans="1:12" x14ac:dyDescent="0.25">
      <c r="B59" s="56"/>
      <c r="C59" s="43"/>
      <c r="D59" s="23"/>
      <c r="E59" s="23"/>
      <c r="F59" s="23"/>
      <c r="K59" s="2"/>
      <c r="L59" s="2"/>
    </row>
    <row r="60" spans="1:12" x14ac:dyDescent="0.25">
      <c r="B60" s="56"/>
      <c r="C60" s="26"/>
      <c r="D60" s="23"/>
      <c r="E60" s="23"/>
      <c r="F60" s="23"/>
      <c r="K60" s="2"/>
      <c r="L60" s="2"/>
    </row>
    <row r="61" spans="1:12" x14ac:dyDescent="0.25">
      <c r="B61" s="56"/>
      <c r="C61" s="26"/>
      <c r="D61" s="23"/>
      <c r="E61" s="23"/>
      <c r="F61" s="23"/>
      <c r="K61" s="2"/>
      <c r="L61" s="2"/>
    </row>
    <row r="62" spans="1:12" x14ac:dyDescent="0.25">
      <c r="B62" s="56"/>
      <c r="K62" s="2"/>
      <c r="L62" s="2"/>
    </row>
    <row r="63" spans="1:12" x14ac:dyDescent="0.25">
      <c r="B63" s="56"/>
      <c r="K63" s="2"/>
      <c r="L63" s="2"/>
    </row>
    <row r="64" spans="1:12" x14ac:dyDescent="0.25">
      <c r="B64" s="56"/>
      <c r="K64" s="2"/>
      <c r="L64" s="2"/>
    </row>
    <row r="65" spans="1:12" x14ac:dyDescent="0.25">
      <c r="B65" s="56"/>
      <c r="K65" s="2"/>
      <c r="L65" s="2"/>
    </row>
    <row r="66" spans="1:12" x14ac:dyDescent="0.25">
      <c r="B66" s="56"/>
      <c r="K66" s="2"/>
      <c r="L66" s="2"/>
    </row>
    <row r="67" spans="1:12" x14ac:dyDescent="0.25">
      <c r="B67" s="56"/>
      <c r="K67" s="2"/>
      <c r="L67" s="2"/>
    </row>
    <row r="68" spans="1:12" x14ac:dyDescent="0.25">
      <c r="B68" s="56"/>
      <c r="K68" s="2"/>
      <c r="L68" s="2"/>
    </row>
    <row r="69" spans="1:12" x14ac:dyDescent="0.25">
      <c r="B69" s="56"/>
      <c r="K69" s="2"/>
      <c r="L69" s="2"/>
    </row>
    <row r="70" spans="1:12" x14ac:dyDescent="0.25">
      <c r="B70" s="56"/>
      <c r="K70" s="2"/>
      <c r="L70" s="2"/>
    </row>
    <row r="71" spans="1:12" x14ac:dyDescent="0.25">
      <c r="B71" s="56"/>
      <c r="K71" s="2"/>
      <c r="L71" s="2"/>
    </row>
    <row r="72" spans="1:12" x14ac:dyDescent="0.25">
      <c r="K72" s="2"/>
      <c r="L72" s="2"/>
    </row>
    <row r="73" spans="1:12" x14ac:dyDescent="0.25">
      <c r="B73" s="57"/>
      <c r="K73" s="2"/>
      <c r="L73" s="2"/>
    </row>
    <row r="74" spans="1:12" x14ac:dyDescent="0.25">
      <c r="A74" s="57"/>
      <c r="B74" s="57"/>
      <c r="C74" s="57"/>
      <c r="K74" s="2"/>
      <c r="L74" s="2"/>
    </row>
    <row r="75" spans="1:12" x14ac:dyDescent="0.25">
      <c r="K75" s="2"/>
      <c r="L75" s="2"/>
    </row>
    <row r="76" spans="1:12" x14ac:dyDescent="0.25">
      <c r="K76" s="2"/>
      <c r="L76" s="2"/>
    </row>
    <row r="77" spans="1:12" x14ac:dyDescent="0.25">
      <c r="K77" s="2"/>
      <c r="L77" s="2"/>
    </row>
    <row r="78" spans="1:12" x14ac:dyDescent="0.25">
      <c r="K78" s="2"/>
      <c r="L78" s="2"/>
    </row>
    <row r="79" spans="1:12" x14ac:dyDescent="0.25">
      <c r="K79" s="2"/>
      <c r="L79" s="2"/>
    </row>
    <row r="80" spans="1:12" x14ac:dyDescent="0.25">
      <c r="K80" s="2"/>
      <c r="L80" s="2"/>
    </row>
    <row r="81" spans="11:12" x14ac:dyDescent="0.25">
      <c r="K81" s="2"/>
      <c r="L81" s="2"/>
    </row>
    <row r="82" spans="11:12" x14ac:dyDescent="0.25">
      <c r="K82" s="2"/>
      <c r="L82" s="2"/>
    </row>
  </sheetData>
  <mergeCells count="2">
    <mergeCell ref="C1:F1"/>
    <mergeCell ref="A2:F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Country of Origin</vt:lpstr>
      <vt:lpstr>Input</vt:lpstr>
      <vt:lpstr>'Country of Origin'!Print_Area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McLaughlin, Errol</cp:lastModifiedBy>
  <cp:lastPrinted>2019-09-17T14:44:17Z</cp:lastPrinted>
  <dcterms:created xsi:type="dcterms:W3CDTF">2019-09-17T14:19:19Z</dcterms:created>
  <dcterms:modified xsi:type="dcterms:W3CDTF">2025-03-20T15:00:56Z</dcterms:modified>
</cp:coreProperties>
</file>